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paldos 2019\raiz c\javier\UNIDAD DE PROYECTOS\UNIDAD DE PROYECTOS 2023\rendición de cuentas 2022\FORMULARIOS\"/>
    </mc:Choice>
  </mc:AlternateContent>
  <bookViews>
    <workbookView xWindow="0" yWindow="0" windowWidth="23040" windowHeight="9408"/>
  </bookViews>
  <sheets>
    <sheet name="Hoja1" sheetId="1" r:id="rId1"/>
    <sheet name="Hoja2" sheetId="2" r:id="rId2"/>
    <sheet name="Hoja3" sheetId="3" r:id="rId3"/>
  </sheets>
  <calcPr calcId="152511"/>
</workbook>
</file>

<file path=xl/calcChain.xml><?xml version="1.0" encoding="utf-8"?>
<calcChain xmlns="http://schemas.openxmlformats.org/spreadsheetml/2006/main">
  <c r="E74" i="1" l="1"/>
  <c r="E73" i="1"/>
  <c r="E72" i="1"/>
  <c r="E71" i="1"/>
  <c r="E70" i="1"/>
  <c r="G151" i="1" l="1"/>
  <c r="E151" i="1"/>
  <c r="C151" i="1"/>
  <c r="E150" i="1"/>
  <c r="G150" i="1" s="1"/>
  <c r="C150" i="1"/>
  <c r="E149" i="1"/>
  <c r="G149" i="1" s="1"/>
  <c r="C149" i="1"/>
  <c r="E148" i="1"/>
  <c r="C148" i="1"/>
  <c r="G148" i="1" s="1"/>
  <c r="A150" i="1"/>
  <c r="A151" i="1"/>
  <c r="A149" i="1"/>
  <c r="A148" i="1"/>
  <c r="G125" i="1"/>
  <c r="D125" i="1" l="1"/>
  <c r="M121" i="1" l="1"/>
  <c r="I88" i="1" l="1"/>
  <c r="I87" i="1"/>
  <c r="I86" i="1"/>
  <c r="I85" i="1"/>
  <c r="I84" i="1"/>
  <c r="I83" i="1"/>
</calcChain>
</file>

<file path=xl/sharedStrings.xml><?xml version="1.0" encoding="utf-8"?>
<sst xmlns="http://schemas.openxmlformats.org/spreadsheetml/2006/main" count="612" uniqueCount="459">
  <si>
    <t>FORMULARIO DE RENDICIÓN DE CUENTAS</t>
  </si>
  <si>
    <t>GOBIERNOS AUTÓNOMOS DESCENTRALIZADOS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</si>
  <si>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</si>
  <si>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</si>
  <si>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</si>
  <si>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</si>
  <si>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</si>
  <si>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</si>
  <si>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</si>
  <si>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</si>
  <si>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</si>
  <si>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</si>
  <si>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</si>
  <si>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</si>
  <si>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</si>
  <si>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</si>
  <si>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</si>
  <si>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</si>
  <si>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</si>
  <si>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</si>
  <si>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</si>
  <si>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</si>
  <si>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</si>
  <si>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</si>
  <si>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</si>
  <si>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</si>
  <si>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</si>
  <si>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</si>
  <si>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</si>
  <si>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
ETENCIAS EXCLUSIVAS)</t>
  </si>
  <si>
    <t>FUNCIÓN OBJETIVO</t>
  </si>
  <si>
    <t>COBERTURA GEOGRÁFICA INSTITUCIONAL</t>
  </si>
  <si>
    <t>COBERTURA</t>
  </si>
  <si>
    <t>NÚMERO DE UNIDADES</t>
  </si>
  <si>
    <t>COBERTURA TERRITORIAL</t>
  </si>
  <si>
    <t>OBJETIVOS DEL PLAN DE DESARROLLO Y ORDENAMIENTO DE SU TERRITORIO</t>
  </si>
  <si>
    <t>TIENE PROYECTO COMUNICACIONAL</t>
  </si>
  <si>
    <t xml:space="preserve">REPORTE DE AVANCE RESPECTO A LOS OBJETIVOS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</si>
  <si>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</si>
  <si>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</si>
  <si>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</si>
  <si>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</si>
  <si>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</si>
  <si>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</si>
  <si>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</si>
  <si>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</si>
  <si>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</si>
  <si>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</si>
  <si>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</si>
  <si>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</si>
  <si>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</si>
  <si>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</si>
  <si>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</si>
  <si>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</si>
  <si>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</si>
  <si>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</si>
  <si>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</si>
  <si>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</si>
  <si>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</si>
  <si>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</si>
  <si>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</si>
  <si>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</si>
  <si>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</si>
  <si>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</si>
  <si>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</si>
  <si>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</si>
  <si>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</si>
  <si>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</si>
  <si>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</si>
  <si>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</si>
  <si>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</si>
  <si>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</si>
  <si>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</si>
  <si>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</si>
  <si>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</si>
  <si>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</si>
  <si>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</si>
  <si>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</si>
  <si>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</si>
  <si>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</si>
  <si>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</si>
  <si>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</si>
  <si>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</si>
  <si>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</si>
  <si>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VERIFICACIÓN(ACTO NORMATIVO DEL PRESUPUESTO PARTICIPATIVO)</t>
  </si>
  <si>
    <t>FASES DEL PRESUPUESTO PARTICIPATIVO</t>
  </si>
  <si>
    <t>SE DISCUTIÓ DESDE:(SE REFIERE A LA ORGANIZACIÓN TERRITORIAL CON LA POBLACIÓN)</t>
  </si>
  <si>
    <t>PARA LA ELABORACIÓN DE LOS PROGRAMAS, SUBPROGRAMAS Y PROYECTOS SE INCORPORÓ LA PRIORIZACIÓN DE LA INVERSIÓN QUE REALIZÓ LA POBLACIÓN DEL TERRITORIO</t>
  </si>
  <si>
    <t>LINK AL MEDIO DE VERIFICACIÓN</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</si>
  <si>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</si>
  <si>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</si>
  <si>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</si>
  <si>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</si>
  <si>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</si>
  <si>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</si>
  <si>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</si>
  <si>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</si>
  <si>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</si>
  <si>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</si>
  <si>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</si>
  <si>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</si>
  <si>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</si>
  <si>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</si>
  <si>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</si>
  <si>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</si>
  <si>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</si>
  <si>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</si>
  <si>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</si>
  <si>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</si>
  <si>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</si>
  <si>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</si>
  <si>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</si>
  <si>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</si>
  <si>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</si>
  <si>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</si>
  <si>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PARTICIPACIÓN CIUDADANA</t>
  </si>
  <si>
    <t>SISTEMA DE PARTICIPACIÓN CIUDADANA Art. 304 </t>
  </si>
  <si>
    <t>LINK AL MEDIO DE COMUNICACIÓN</t>
  </si>
  <si>
    <t>¿CUENTA CON UN SISTEMA DE PARTICIPACIÓN CIUDADANA EN FUNCIONAMIENTO SEGÚN EL ART. 304 DEL COOTAD?</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</si>
  <si>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</si>
  <si>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</si>
  <si>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</si>
  <si>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</si>
  <si>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</si>
  <si>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</si>
  <si>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</si>
  <si>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</si>
  <si>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</si>
  <si>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</si>
  <si>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</si>
  <si>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</si>
  <si>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</si>
  <si>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</si>
  <si>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</si>
  <si>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</si>
  <si>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</si>
  <si>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</si>
  <si>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</si>
  <si>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</si>
  <si>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</si>
  <si>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PLANIFICÓ LA GESTIÓN DEL TERRITORIO CON LA PARTICIPACIÓN DE LA ASAMBLEA CIUDADANA
CIUDADANAS Y CÓMO?</t>
  </si>
  <si>
    <t>¿EN QUÉ FASES DE LA PLANIFICACIÓN PARTICIPARON LAS ASAMBLEAS CIUDADANAS Y CÓMO?</t>
  </si>
  <si>
    <t>QUE ACTORES PARTICIPARON</t>
  </si>
  <si>
    <t>DESCRIBA LOS LOGROS ALCANZADOS EN EL AÑO</t>
  </si>
  <si>
    <t>ASAMBLEA CIUDADANA LOCAL(DEFINICIÓN EXTRAIDA DE LA LOPC, ART. 65)</t>
  </si>
  <si>
    <t>NOMBRE</t>
  </si>
  <si>
    <t>REPRESENTACIÓN TERRITORIAL
GRUPOS DE INTERES ESPECÍFICO, GRUPOS DE ATENCIÓN PRIORITARIA, GRUPOS ETARIOS, GREMIAL, SOCIO ORGANIZATIVA, UNIDADES BÁSICAS DE PARTICIPACIÓN, OTROS</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</si>
  <si>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</si>
  <si>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</si>
  <si>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</si>
  <si>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</si>
  <si>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</si>
  <si>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</si>
  <si>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</si>
  <si>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</si>
  <si>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</si>
  <si>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</si>
  <si>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</si>
  <si>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</si>
  <si>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</si>
  <si>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</si>
  <si>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</si>
  <si>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</si>
  <si>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</si>
  <si>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</si>
  <si>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</si>
  <si>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</si>
  <si>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</si>
  <si>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</si>
  <si>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</si>
  <si>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</si>
  <si>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</si>
  <si>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</si>
  <si>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</si>
  <si>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</si>
  <si>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</si>
  <si>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</si>
  <si>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</si>
  <si>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</si>
  <si>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</si>
  <si>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</si>
  <si>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</si>
  <si>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</si>
  <si>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</si>
  <si>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</si>
  <si>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</si>
  <si>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</si>
  <si>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</si>
  <si>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</si>
  <si>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</si>
  <si>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</si>
  <si>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</si>
  <si>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</si>
  <si>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</si>
  <si>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</si>
  <si>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</si>
  <si>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</si>
  <si>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</si>
  <si>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</si>
  <si>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</si>
  <si>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</si>
  <si>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</si>
  <si>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</si>
  <si>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</si>
  <si>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</si>
  <si>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</si>
  <si>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</si>
  <si>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</si>
  <si>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</si>
  <si>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</si>
  <si>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</si>
  <si>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</si>
  <si>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</si>
  <si>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</si>
  <si>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</si>
  <si>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</si>
  <si>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</si>
  <si>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</si>
  <si>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</si>
  <si>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</si>
  <si>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TIPO DE CONTRATACIÓN (CATÁLOGO ELECTRÓNICO, COTIZACIÓN, ÍNFIMA CUANTÍA, MENOR CUANTÍA B Y S, PUBLICACIÓN, RÉGIMEN ESPECIAL (Todos los procesos), SUBASTA INVERSA ELECTRÓNICA)</t>
  </si>
  <si>
    <t>Número Total Adjudicados</t>
  </si>
  <si>
    <t>Valor Total Adjudicados</t>
  </si>
  <si>
    <t>Número Total Finalizados</t>
  </si>
  <si>
    <t>Valor Total Finalizados</t>
  </si>
  <si>
    <t>ENAJENACIÓN, DONACIONES Y EXPROPIACIONES DE BIENES:</t>
  </si>
  <si>
    <t>TIPO</t>
  </si>
  <si>
    <t>BIEN</t>
  </si>
  <si>
    <t>VALOR TOTAL</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</si>
  <si>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</si>
  <si>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</si>
  <si>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</si>
  <si>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</si>
  <si>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</si>
  <si>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</si>
  <si>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</si>
  <si>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</si>
  <si>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</si>
  <si>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</si>
  <si>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</si>
  <si>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</si>
  <si>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</si>
  <si>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</si>
  <si>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</si>
  <si>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</si>
  <si>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</si>
  <si>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</si>
  <si>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</si>
  <si>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</si>
  <si>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</si>
  <si>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</si>
  <si>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</si>
  <si>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</si>
  <si>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</si>
  <si>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</si>
  <si>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</si>
  <si>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</si>
  <si>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</si>
  <si>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</si>
  <si>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</si>
  <si>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</si>
  <si>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</si>
  <si>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</si>
  <si>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</si>
  <si>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</si>
  <si>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GOBIERNO AUTONOMO DESCENTRALIZADO PARROQUIAL RURAL DE PUNGALA</t>
  </si>
  <si>
    <t>GAD</t>
  </si>
  <si>
    <t>PARROQUIAL</t>
  </si>
  <si>
    <t>CHIMBORAZO</t>
  </si>
  <si>
    <t>RIOBAMBA</t>
  </si>
  <si>
    <t>PUNGALA</t>
  </si>
  <si>
    <t>PUNGALA FRENTE A LA PLAZA CENTRAL</t>
  </si>
  <si>
    <t>gadparroquialpungala2015@gmail.com</t>
  </si>
  <si>
    <t>www.pungala.gob.ec</t>
  </si>
  <si>
    <t>Efraín Allaica Minta</t>
  </si>
  <si>
    <t>Presidente</t>
  </si>
  <si>
    <t>virusdjecuador@hotmail.com</t>
  </si>
  <si>
    <t>Javier González Ponce</t>
  </si>
  <si>
    <t>Analista de Planificación</t>
  </si>
  <si>
    <t>3 de enero de 2023</t>
  </si>
  <si>
    <t>1 de enero 2022</t>
  </si>
  <si>
    <t>31 de diciembre de 2022</t>
  </si>
  <si>
    <t>Planificar junto con otras instituciones del sector público y actores de la sociedad el desarrollo parroquial y su correspondiente ordenamiento territorial, en coordinación con el gobierno cantonal y provincial en el marco de la interculturalidad y plurinacionalidad y el respeto a la diversidad;</t>
  </si>
  <si>
    <t>Planificar, construir y mantener la infraestructura física, los equipamientos y los espacios públicos de la parroquia, contenidos en los planes de desarrollo e incluidos en los presupuestos participativos anuales;</t>
  </si>
  <si>
    <t>Planificar y mantener, en coordinación con los gobiernos provinciales, la vialidad parroquial rural;</t>
  </si>
  <si>
    <t>Incentivar el desarrollo de actividades productivas comunitarias, la preservación de la biodiversidad y la protección del ambiente;</t>
  </si>
  <si>
    <t>Gestionar, coordinar y administrar los servicios públicos que le sean delegados o descentralizados por otros niveles de gobierno;</t>
  </si>
  <si>
    <t>Promover la organización de los ciudadanos de las comunas, recintos y demás asentamientos rurales, con el carácter de organizaciones territoriales de base;</t>
  </si>
  <si>
    <t>Gestionar la cooperación internacional para el cumplimiento de sus competencias; y,</t>
  </si>
  <si>
    <t>Vigilar la ejecución de obras y la calidad de los servicios públicos.</t>
  </si>
  <si>
    <t>Promover la conservación de ecosistemas frágiles y zonas degradadas propiciando un ambiente sano para la población de la Parroquia Rural de Pungalá.</t>
  </si>
  <si>
    <t>Contribuir a la reducción de los niveles de desigualdad, inequidad y exclusión para el ejercicio, goce y exigibilidad de los derechos sociales y de protección, de los habitantes de la parroquia rural de Pungalá.</t>
  </si>
  <si>
    <t>Promover la diversificación de las actividades económicas y el mejoramiento de los niveles tecnológicos de producción agropecuaria, de manera sostenible en la Parroquia Rural de Pungalá.</t>
  </si>
  <si>
    <t>Garantizar el mantenimiento de la red vial, capaz de que se brinden facilidades para la movilidad de las personas y de los productos al interior del territorio de la Parroquia Rural de Pungalá.</t>
  </si>
  <si>
    <t>Fortalecer el tejido social articulándolo al sistema de planificación parroquial en procura de la democratización de los procesos de gestión del territorio de la Parroquia Rural de Pungalá</t>
  </si>
  <si>
    <t>d) Incentivar el desarrollo de actividades productivas comunitarias, la preservación de la biodiversidad y la protección del ambiente;</t>
  </si>
  <si>
    <t>a) Planificar junto con otras instituciones del sector público y actores de la sociedad el desarrollo parroquial y su correspondiente ordenamiento territorial, en coordinación con el gobierno cantonal y provincial en el marco de la interculturalidad y plurinacionalidad y el
respeto a la diversidad;</t>
  </si>
  <si>
    <t>b) Planificar, construir y mantener la infraestructura física, los equipamientos y los espacios públicos de la parroquia, contenidos en los planes de desarrollo e incluidos en los presupuestos participativos anuales;</t>
  </si>
  <si>
    <t>c) Planificar y mantener, en coordinación con los gobiernos provinciales, la vialidad parroquial rural;</t>
  </si>
  <si>
    <t>Alcanzar el 9,92% de beneficiarios directos de las intervenciones de conservación de ecosistemas frágiles y de zonas prioritarias de recuperación hasta el año 2023</t>
  </si>
  <si>
    <t>Atender al 32% de personas de la parroquia que están dentro del grupo prioritario con intervenciones en su bienestar hasta 2023</t>
  </si>
  <si>
    <t>Intervenir en el 62,96% de comunidades a través del mejoramiento de los espacios de encuentro y recreación hasta 2023</t>
  </si>
  <si>
    <t>Beneficiar al 58,39% de personas integradas a la PEA dedicadas a la actividad agropecuaria a través de las intervenciones de impulso a las actividades productivas hasta 2023</t>
  </si>
  <si>
    <t>Mejorar 58,5 kilómetros de red vial hasta 2023.</t>
  </si>
  <si>
    <t>Beneficiar al 8,07% de personas con intervenciones de impulso a sus comunidades hasta 2023</t>
  </si>
  <si>
    <t>% de beneficiarios directos de las intervenciones de conservación de ecosistemas frágiles y de zonas prioritarias de recuperación</t>
  </si>
  <si>
    <t>% de beneficiarios directos de las intervenciones en su bienestar</t>
  </si>
  <si>
    <t>% de beneficiarios directos de las intervenciones de mejoramiento de los espacios de encuentro y recreación</t>
  </si>
  <si>
    <t>% de personas integradas a la PEA dedicadas a la actividad agropecuaria que se benefician de las intervenciones de impulso a las actividades productivas.</t>
  </si>
  <si>
    <t>Kms de vías mejoradas en la parroquia Pungalá</t>
  </si>
  <si>
    <t>% de personas beneficiadas con intervenciones de impulso a sus comunidades</t>
  </si>
  <si>
    <t>A través de la conservación ambiental</t>
  </si>
  <si>
    <t>Atendiendo a grupos vulnerables</t>
  </si>
  <si>
    <t>Mejorando la infraestructura comunal</t>
  </si>
  <si>
    <t>Apoyando a la actividad agropecuaria</t>
  </si>
  <si>
    <t>Participación y coordinación con líderes locales</t>
  </si>
  <si>
    <t>Capacitando a los líderes comunales</t>
  </si>
  <si>
    <t>Apoyo para cosntrucción de viveros en Daldal, y mejoramiento de accesibilidad en zonas bajas de Gaunan y Apuñag</t>
  </si>
  <si>
    <t>Atención a grupos vulnerables en coordinacion con el MIES</t>
  </si>
  <si>
    <t>Mejoramiento de infraestructura en Cabecera Parroquial, Pugalapamba, Daldal, Apuñag, Quishcaguan, Pucará y Anguiñay</t>
  </si>
  <si>
    <t>Difusión turística en Cabecera Parroquial, excavación para riego en Melán y sector Puruhay. Abrevaderos Pungalapamba, Chusga, Eten Playa, Shanaicun y Puruhay Llactapamba</t>
  </si>
  <si>
    <t>Mantenimeinto vial en Puruhaypamba, Cabecera Parroquial con volquetas, con excavadora del GAD en Quishcahuan, Chusga, Etén, Puninhuaico y Alaos</t>
  </si>
  <si>
    <t>A través del mejorameinto vial en algunos sectores de la parroquia</t>
  </si>
  <si>
    <t>CONSERVAR LOS RECURSOS NATURALES</t>
  </si>
  <si>
    <t>MEJORAR INGRESOS DE LA POBLACION A TRAVES DE TECNIFICACION</t>
  </si>
  <si>
    <t>MEJORAR LA VIALIDAD</t>
  </si>
  <si>
    <t>MEJORAR LA INFRAESTRUCTURA COMUNAL</t>
  </si>
  <si>
    <t>GESTIONAR PROYECTOS</t>
  </si>
  <si>
    <t xml:space="preserve">PROPICIAR LA ORGANIZACIÓN </t>
  </si>
  <si>
    <t>Recuperacion y conservacion de suelos</t>
  </si>
  <si>
    <t>Implementación de abrevaderos comunitarios</t>
  </si>
  <si>
    <t>Mantenimiento vial</t>
  </si>
  <si>
    <t>Mejoramiento de infraestructura</t>
  </si>
  <si>
    <t>Atencion a grupos prioritarios</t>
  </si>
  <si>
    <t>Planificacion participativa del desarrollo</t>
  </si>
  <si>
    <t>Predios incorporados a la produccion a traves del trabajo realizado con la retroexcavadora del GAD</t>
  </si>
  <si>
    <t>Mantenimiento vial de los tres sectores en coordinacion con GADs provincial y cantonal</t>
  </si>
  <si>
    <t>Coordinacion con líderes comunales</t>
  </si>
  <si>
    <t>Seis sistemas de abrevadero comunitario ejecutados en 2022</t>
  </si>
  <si>
    <t>Infraestructura comunal mejorada en la Cabecera Parroquial y 6 comunidades más</t>
  </si>
  <si>
    <t>100 adultos mayores, 160 niños, niñas y adolescentes atendidos</t>
  </si>
  <si>
    <t>CONSULTORÍA</t>
  </si>
  <si>
    <t>ÍNFIMA CUANTÍA</t>
  </si>
  <si>
    <t xml:space="preserve">FOMENTO AL TURISMO DE AVENTURA, CULTURAL, RELIGIOSO Y DEPORTIVO </t>
  </si>
  <si>
    <t>PROYECTO DE MEJORAMIENTO DE ESPACIOS DE ENCUENTRO Y RECREACIÓN</t>
  </si>
  <si>
    <t>ATENCIÓN A NIÑOS, NIÑAS, JÓVENES Y ADULTOS MAYORES Y PERSONAS CON DISCAPACIDAD DE LA PARROQUIA PUNGALÁ</t>
  </si>
  <si>
    <t xml:space="preserve">PROYECTO DE RECUPERACION DE LA COBERTURA VEGETAL ESTABILIZACION DE TALUDES </t>
  </si>
  <si>
    <t xml:space="preserve">PROYECTO DE MANTENIMIENTO DE LA RED VIAL INTRAPARROQUIAL </t>
  </si>
  <si>
    <t xml:space="preserve">PLANIFICACION PARTICIPATIVA DEL DESARROLLO PARROQUIAL </t>
  </si>
  <si>
    <t>IMPLEMENTACION DE SISTEMAS DE ABREVADERO COMUNITARIOS</t>
  </si>
  <si>
    <t>Inversión en actividades, programas, eventos que fomentan el turismo en la parroquia</t>
  </si>
  <si>
    <t>Mantenimiento de escenarios deportivos, centros de capacitación, etc</t>
  </si>
  <si>
    <t>Convenios con el MIES para erradicación del trabajo infantil y atención al adulto mayor</t>
  </si>
  <si>
    <t>Trabajo con la excavadora del GAD para adecuar predios productios e zonas bajas de la parroquia</t>
  </si>
  <si>
    <t>Alquiler de volquetas, trabajo con la excavadora del gad y coordinación con otros noveles de gobierno</t>
  </si>
  <si>
    <t>Inversión en pequeños sistemas de conducción de agua para manejo de animales y abrevadero</t>
  </si>
  <si>
    <t>si</t>
  </si>
  <si>
    <t>no</t>
  </si>
  <si>
    <t>Rescate de costumbres ancestrales</t>
  </si>
  <si>
    <t>Atencion a niños, niñas y adultos mayores en convenio con el MIES</t>
  </si>
  <si>
    <t>Atencion a personas con discapacidad</t>
  </si>
  <si>
    <t xml:space="preserve">Participación </t>
  </si>
  <si>
    <t>Utilización del kichwa en eventos oficiales</t>
  </si>
  <si>
    <t>Coordinación con lideresas de la parroquia</t>
  </si>
  <si>
    <t>Atención a 100 adultos mayores con y sin discapacidad</t>
  </si>
  <si>
    <t>Atención a 160 niños niñas y adolescentes</t>
  </si>
  <si>
    <t>Manteniendo nuestras raices culturales</t>
  </si>
  <si>
    <t xml:space="preserve">Apoyando a los niños, niñas y adolescentes en su educacion </t>
  </si>
  <si>
    <t>Apoyando a los adultos mayores con y sin discapacidad, especialmente en temas de salud</t>
  </si>
  <si>
    <t>Asamblea Ciudadana
Instancia de Participación Ciudadana / Asamblea del Sistema de Participación</t>
  </si>
  <si>
    <t>Se realizó la definición participativa de prioridades de inversión del año siguiente</t>
  </si>
  <si>
    <t>Asamblea ciudadana</t>
  </si>
  <si>
    <t>asmablea parroquial</t>
  </si>
  <si>
    <t>asamblea parroquial</t>
  </si>
  <si>
    <t>SE ASIGNÓ UN PORCENTAJE DE LOS INGRESOS NO TRIBUTARIOS DEL GAD A LOS GRUPOS DE ATENCIÓN PRIORITARIA </t>
  </si>
  <si>
    <t>Niños, niñas, adolescentes y adultos mayores</t>
  </si>
  <si>
    <t>Resaltando la participacion de la mujer en toma de decisiones parroquiales</t>
  </si>
  <si>
    <t>Adultos mayores 19,3%                                                                                     Niños, niñas y adolescentes 80,7 %</t>
  </si>
  <si>
    <t>Proyectos de mejoramiento de infraestructura comunal</t>
  </si>
  <si>
    <t>Trabajos ejecutados con la retroexcavadora del GAD, para mejorar predios en zonas bajas</t>
  </si>
  <si>
    <t>Alquiler de volquetas para transporte de material para mantenimiento vial</t>
  </si>
  <si>
    <t>Sistemas de conducción de pequeños caudales de agua para bebedero de animales</t>
  </si>
  <si>
    <t>Reglamento de sesiones del GAD con participación en la silla vacía</t>
  </si>
  <si>
    <t>Se dio a conocer a través de las asambleas parroquiales</t>
  </si>
  <si>
    <t>La máxima instancia de participación y toma de decisiones es la asamblea parroquial</t>
  </si>
  <si>
    <t>Pedro Tixe</t>
  </si>
  <si>
    <t>0993549127</t>
  </si>
  <si>
    <t xml:space="preserve">si, en asambleas parroquiales para toma de decisones </t>
  </si>
  <si>
    <t>en toma de decisiones y presupuestos participativos</t>
  </si>
  <si>
    <t>Ejecución de algunas obras priorizadas participaivamente y organización de la ciudadanía para reclamar sus derechos con otros niveles de gobierno</t>
  </si>
  <si>
    <t>La asamblea ciudadana decide los temas de interés a tratarse en la rebndición de cuentas y los comunica al GAD</t>
  </si>
  <si>
    <t>Entrega de inquietudes ciudadanas</t>
  </si>
  <si>
    <t xml:space="preserve">Se decidió que el equipo mixto esté conformado por los miembros del Consejo de Planificación Parroquial, donde esta representado tanto el GAD como la ciudadanía </t>
  </si>
  <si>
    <t>Conformación de equipo técnico mixto</t>
  </si>
  <si>
    <t>La instancia de participación crea el equipo técnico mixto</t>
  </si>
  <si>
    <t>Reunión de la comisión, evelaución de resuñtados</t>
  </si>
  <si>
    <t>Reunión de la comisión, elaboración de informe a la ciudadanía</t>
  </si>
  <si>
    <t>Llenado de formulario de redición de cuentas 2022</t>
  </si>
  <si>
    <t>Informes de rendición de cunetas son aprobados por la máxima autoridad del GAD</t>
  </si>
  <si>
    <t>se envía el infome</t>
  </si>
  <si>
    <t>El GAD difunde el infrome a través de su página WEB</t>
  </si>
  <si>
    <t>3. LA DELIBERACIÓN PÚBLICA Y EVALUACIÓN CIUDADANA DEL INFORME INSTITUCIONAL SE REALIZÓ DE FORMA PRESENCIAL Y, ADICIONALMENTE, SE RETRANSMITIÓ EN VIVO, A TRAVÉS  DE PLATAFORMAS INTERACTIVAS</t>
  </si>
  <si>
    <t>El representante de la ciudadanía ante la asmablea parroquial y consejo de planificación dispuso de tiempo para dirigirse a la asmblea</t>
  </si>
  <si>
    <t>El presidente presentó su exposición luego de las inquietudes ciudadanas y de la presentación de sres vocales</t>
  </si>
  <si>
    <t>Se respondieron las inquietudes de la ciudadanía</t>
  </si>
  <si>
    <t>Gestiones y trabajos del GAD para mejorar las vías de la parroquia</t>
  </si>
  <si>
    <t>Insuficiencia de obras en algunas comunidades</t>
  </si>
  <si>
    <t>Gestión para mejorar prácticas de ordeño y comercialización de leche en la parroquia</t>
  </si>
  <si>
    <t>Se coninúa trabajando con maquinaria del GAD en todos los sectores, está adjudicada la construcción de la vía a Daldal y se continúa gestionanado el mejoramiento de la vía a Alao, además de la gestión para su construcción con nuevo prefecto</t>
  </si>
  <si>
    <t>Se han atendido a la mayoría de comunidades, con la inversión en obras prioritarias, en el marco de las competencias del GAD, sin embargo se reconoce la insuficiencia de obras en algunas comunidades de la parroquia</t>
  </si>
  <si>
    <t xml:space="preserve">Se consiguió la instalación de una empresa privada para comercialización de lacteos en la parroquia, la cual por competencia con otros acopiadores de leche, mantiene el precio de la leche al menos en el sector 1 salud de l parroquia </t>
  </si>
  <si>
    <t>facebook</t>
  </si>
  <si>
    <t>Sé realiza la deliberación de manera preencial  el día domingo 07 de mayo y se transmite en vivo a través de facebook</t>
  </si>
  <si>
    <t>A través de una convocatoria se invita a la ciudadanía a participar en la rendición de cuentas período 2022</t>
  </si>
  <si>
    <t>https://www.facebook.com/pungalatv/videos/1319121939022576</t>
  </si>
  <si>
    <t>Elaborar el plan parroquial rural de desarrollo; el de ordenamiento territorial y las políticas públicas; ejecutar las acciones de ámbito parroquial que se deriven de sus competencias, de manera coordinada con la planificación cantonal y provincial; y, realizar en forma permanente, el seguimiento y rendición de cuentas sobre el cumplimiento de las metas establecidas;</t>
  </si>
  <si>
    <t>Promover y coordinar la colaboración de los moradores de su circunscripción territorial en mingas o cualquier otra forma de participación social, para la realización de obras de interés comunitario;</t>
  </si>
  <si>
    <t>Fomentar la inversión y el desarrollo económico especialmente de la economía popular y solidaria, en sectores como la agricultura, ganadería, artesanía y turismo, entre otros, en coordinación con los demás gobiernos autónomos descentralizados;</t>
  </si>
  <si>
    <t>Prestar los servicios públicos que les sean expresamente delegados o descentralizados con criterios de calidad, eficacia y eficiencia; y observando los principios de universalidad, accesibilidad, regularidad y continuidad previstos en la Constitución;</t>
  </si>
  <si>
    <t>Promover el desarrollo sustentable de su circunscripción territorial parroquial, para garantizar la realización del buen vivir a través de la implementación de políticas públicas parroquiales, en el marco de sus competencias constitucionales y legales;</t>
  </si>
  <si>
    <t>Vigilar la ejecución de obras y la calidad de los servicios públicos y propiciar la organización de la ciudadanía en la parroquia;</t>
  </si>
  <si>
    <t xml:space="preserve"> No se avanzó a invertir en algunas comunidades por falta de presupuesto y documentos habilitantes </t>
  </si>
  <si>
    <t>A invertir en algunos sistemas de ocnducción de agua, especialmente para abrevadero de animales, asi como algunos otros proyectos de tecnificacion ganadera</t>
  </si>
  <si>
    <t>A mantener algunos tramos viales, debido a la extensión de la parroquia y escaséz de maquinaria para mantenimiento vial</t>
  </si>
  <si>
    <t>A realizar algunas capacitaciones y giras de observación con dirigentes y emprendedores de la parroquia</t>
  </si>
  <si>
    <t>Realizar campañas de capacitación, concienciación y reforestación en la parroquia</t>
  </si>
  <si>
    <t>Planificar, implementar, gestionar y dar seguimiento a diferentes proyectos en la parroquia</t>
  </si>
  <si>
    <t>4. TANTO EL FORMULARIO DE RENDICIÓN DE CUENTAS PARA EL CPCCS, COMO EL INFORME DE RENDICIÓN DE CUENTAS PARA LA CIUDADANÍA FUERON APROBADOS POR LA MÁXIMA AUTORIDAD DE LA ENTIDAD</t>
  </si>
  <si>
    <t>no se elaboró por fin de la administración</t>
  </si>
  <si>
    <t>no se elaboró ni entregó por fin de la administración</t>
  </si>
  <si>
    <t>Continuar con el reclamo de una justa compensación para conservación de la microcuenca del río Maguazo</t>
  </si>
  <si>
    <t>https://www.pungala.gob.ec/miweb/transparencia.html</t>
  </si>
  <si>
    <t>https://www.pungala.gob.ec/miweb/transparencia/rendicion-de-cuentas/rc-2022/01-presupuesto/1903-1-fomento-al-turismo/file.html</t>
  </si>
  <si>
    <t>https://www.pungala.gob.ec/miweb/transparencia/rendicion-de-cuentas/rc-2022/01-presupuesto/1912-10-infraestructura/file.html</t>
  </si>
  <si>
    <t>https://www.pungala.gob.ec/miweb/transparencia/rendicion-de-cuentas/rc-2022/01-presupuesto/1905-3-grupos-vulnerables/file.html</t>
  </si>
  <si>
    <t>https://www.pungala.gob.ec/miweb/transparencia/rendicion-de-cuentas/rc-2022/01-presupuesto/1913-11-recuperacion-suelos-y-estabilizacion-taludes/file.html</t>
  </si>
  <si>
    <t>https://www.pungala.gob.ec/miweb/transparencia/rendicion-de-cuentas/rc-2022/01-presupuesto/1914-12-mantenimiento-vial/file.html</t>
  </si>
  <si>
    <t>https://www.pungala.gob.ec/miweb/transparencia/rendicion-de-cuentas/rc-2022/01-presupuesto/1915-13-abreveaderos-comunitarios/file.html</t>
  </si>
  <si>
    <t>https://www.pungala.gob.ec/miweb/transparencia/rendicion-de-cuentas/rc-2022/01-presupuesto/1909-7-planificacion-desarrollo/file.html</t>
  </si>
  <si>
    <t>https://www.pungala.gob.ec/miweb/transparencia/rendicion-de-cuentas/rc-2022/01-presupuesto/1910-8-proyectos-presupuesto-participativo-compressed/file.html</t>
  </si>
  <si>
    <t>https://www.pungala.gob.ec/miweb/transparencia/rendicion-de-cuentas/rc-2022/01-presupuesto/1911-9-foto-asamblea-p/file.html</t>
  </si>
  <si>
    <t>https://www.pungala.gob.ec/miweb/transparencia/rendicion-de-cuentas/rc-2022/01-presupuesto/1904-2-infraestructura/file.html</t>
  </si>
  <si>
    <t>https://www.pungala.gob.ec/miweb/transparencia/rendicion-de-cuentas/rc-2022/01-presupuesto/1906-4-recuperacion-suelos-y-estabilizacion-taludes/file.html</t>
  </si>
  <si>
    <t>https://www.pungala.gob.ec/miweb/transparencia/rendicion-de-cuentas/rc-2022/01-presupuesto/1907-5-mantenimiento-vial/file.html</t>
  </si>
  <si>
    <t>https://www.pungala.gob.ec/miweb/transparencia/rendicion-de-cuentas/rc-2022/01-presupuesto/1908-6-abreveaderos-comunitarios/file.html</t>
  </si>
  <si>
    <t>https://www.pungala.gob.ec/miweb/transparencia/rendicion-de-cuentas/rc-2022/02-participacion-ciudadana/1916-14-foto-asamblea2/file.html</t>
  </si>
  <si>
    <t>https://www.pungala.gob.ec/miweb/transparencia/rendicion-de-cuentas/rc-2022/02-participacion-ciudadana/1917-15-audiencia-publica/file.html</t>
  </si>
  <si>
    <t>https://www.pungala.gob.ec/miweb/transparencia/rendicion-de-cuentas/rc-2022/02-participacion-ciudadana/1918-16-cpl/file.html</t>
  </si>
  <si>
    <t>https://www.pungala.gob.ec/miweb/transparencia/rendicion-de-cuentas/rc-2022/02-participacion-ciudadana/1919-17-otros-mecanismos-participacion/file.html</t>
  </si>
  <si>
    <t>https://www.pungala.gob.ec/miweb/transparencia/rendicion-de-cuentas/rc-2022/03-proceso-rc/1920-18-consulta-ciudadana/file.html</t>
  </si>
  <si>
    <t>https://www.pungala.gob.ec/miweb/transparencia/rendicion-de-cuentas/rc-2022/03-proceso-rc/1921-19-conformacion-etm/file.html</t>
  </si>
  <si>
    <t>https://www.pungala.gob.ec/miweb/transparencia/rendicion-de-cuentas/rc-2022/03-proceso-rc/1922-20-evaluacion-de-la-gestion/file.html</t>
  </si>
  <si>
    <t>https://www.pungala.gob.ec/miweb/transparencia/rendicion-de-cuentas/rc-2022/03-proceso-rc/1927-presentacion-rendicion-cuentas-2022/file.html</t>
  </si>
  <si>
    <t>https://www.pungala.gob.ec/miweb/transparencia/rendicion-de-cuentas/rc-2022/03-proceso-rc/1924-invitacion-rc-2022/file.html</t>
  </si>
  <si>
    <t>https://www.pungala.gob.ec/miweb/transparencia/rendicion-de-cuentas/rc-2022/04-cumplimiento-plan-de-trabajo/1928-22-mejoramiento-vial/file.html</t>
  </si>
  <si>
    <t>https://www.pungala.gob.ec/miweb/transparencia/rendicion-de-cuentas/rc-2022/04-cumplimiento-plan-de-trabajo/1929-23-obra-comunal/file.html</t>
  </si>
  <si>
    <t>https://www.pungala.gob.ec/miweb/transparencia/rendicion-de-cuentas/rc-2022/04-cumplimiento-plan-de-trabajo/1930-24-manejo-ganado-bovino/file.html</t>
  </si>
  <si>
    <t>https://www.pungala.gob.ec/miweb/transparencia/rendicion-de-cuentas/rc-2022/05-acceso-a-la-informacion/1931-25-infimas-cuantias/file.html</t>
  </si>
  <si>
    <t>https://www.pungala.gob.ec/miweb/transparencia/rendicion-de-cuentas/rc-2022/05-acceso-a-la-informacion/1932-26-consultorias/file.html</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</si>
</sst>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6"/>
      <color rgb="FF000000"/>
      <name val="Arial"/>
      <family val="2"/>
    </font>
    <font>
      <sz val="6"/>
      <color rgb="FF808080"/>
      <name val="Arial"/>
      <family val="2"/>
    </font>
    <font>
      <sz val="5"/>
      <color rgb="FF808080"/>
      <name val="Arial"/>
      <family val="2"/>
    </font>
    <font>
      <sz val="8"/>
      <color rgb="FFFFFFFF"/>
      <name val="Arial MT"/>
      <charset val="134"/>
    </font>
    <font>
      <sz val="8"/>
      <color rgb="FF000000"/>
      <name val="Arial"/>
      <family val="2"/>
    </font>
    <font>
      <sz val="6"/>
      <color rgb="FFFFFFFF"/>
      <name val="Arial"/>
      <family val="2"/>
    </font>
    <font>
      <sz val="7"/>
      <color rgb="FFFFFFFF"/>
      <name val="Arial"/>
      <family val="2"/>
    </font>
    <font>
      <sz val="8"/>
      <color rgb="FFFFFFFF"/>
      <name val="Segoe UI"/>
      <family val="2"/>
    </font>
    <font>
      <sz val="7"/>
      <name val="Arial"/>
      <family val="2"/>
    </font>
    <font>
      <sz val="8"/>
      <color theme="1"/>
      <name val="Arial"/>
      <family val="2"/>
    </font>
    <font>
      <b/>
      <sz val="8"/>
      <color rgb="FFFF0000"/>
      <name val="Arial"/>
      <family val="2"/>
    </font>
    <font>
      <sz val="8"/>
      <name val="Arial"/>
      <family val="2"/>
    </font>
    <font>
      <sz val="10"/>
      <name val="Arial"/>
      <family val="2"/>
    </font>
    <font>
      <sz val="8"/>
      <color theme="0"/>
      <name val="Arial MT"/>
      <charset val="134"/>
    </font>
    <font>
      <sz val="7"/>
      <color rgb="FFFF0000"/>
      <name val="Arial"/>
      <family val="2"/>
    </font>
    <font>
      <sz val="7"/>
      <color theme="1"/>
      <name val="Arial"/>
      <family val="2"/>
    </font>
    <font>
      <u/>
      <sz val="11"/>
      <color theme="10"/>
      <name val="Calibri"/>
      <charset val="134"/>
      <scheme val="minor"/>
    </font>
    <font>
      <b/>
      <sz val="8"/>
      <name val="Arial"/>
      <family val="2"/>
    </font>
  </fonts>
  <fills count="6">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n">
        <color auto="1"/>
      </bottom>
      <diagonal/>
    </border>
  </borders>
  <cellStyleXfs count="2">
    <xf numFmtId="0" fontId="0" fillId="0" borderId="0"/>
    <xf numFmtId="0" fontId="38" fillId="0" borderId="0" applyNumberFormat="0" applyFill="0" applyBorder="0" applyAlignment="0" applyProtection="0"/>
  </cellStyleXfs>
  <cellXfs count="258">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applyBorder="1"/>
    <xf numFmtId="0" fontId="6" fillId="0" borderId="0" xfId="0" applyFont="1" applyBorder="1"/>
    <xf numFmtId="0" fontId="5" fillId="0" borderId="0" xfId="0" applyFont="1"/>
    <xf numFmtId="0" fontId="6" fillId="0" borderId="0" xfId="0" applyFont="1"/>
    <xf numFmtId="0" fontId="5" fillId="0" borderId="0" xfId="0" applyFont="1" applyFill="1" applyBorder="1"/>
    <xf numFmtId="0" fontId="5" fillId="0" borderId="0" xfId="0" applyFont="1" applyFill="1"/>
    <xf numFmtId="0" fontId="7" fillId="0" borderId="0" xfId="0" applyFont="1"/>
    <xf numFmtId="0" fontId="8" fillId="0" borderId="0" xfId="0" applyFont="1" applyFill="1"/>
    <xf numFmtId="0" fontId="10"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5" fillId="0" borderId="0" xfId="0" applyFont="1" applyAlignment="1"/>
    <xf numFmtId="0" fontId="14" fillId="0" borderId="0" xfId="0" applyFont="1" applyAlignment="1">
      <alignment horizontal="left" vertical="center" indent="1"/>
    </xf>
    <xf numFmtId="0" fontId="14" fillId="0" borderId="0" xfId="0" applyFont="1" applyBorder="1" applyAlignment="1">
      <alignment horizontal="left" vertical="center" indent="1"/>
    </xf>
    <xf numFmtId="0" fontId="13" fillId="4" borderId="0" xfId="0" applyFont="1" applyFill="1" applyBorder="1" applyAlignment="1">
      <alignment horizontal="center" vertical="center"/>
    </xf>
    <xf numFmtId="0" fontId="16" fillId="0" borderId="2" xfId="0" applyFont="1" applyFill="1" applyBorder="1" applyAlignment="1">
      <alignment horizontal="center"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vertical="top" wrapText="1"/>
    </xf>
    <xf numFmtId="0" fontId="15" fillId="2" borderId="2" xfId="0" applyFont="1" applyFill="1" applyBorder="1" applyAlignment="1">
      <alignment horizontal="center" vertical="top" wrapText="1"/>
    </xf>
    <xf numFmtId="0" fontId="18" fillId="0" borderId="2" xfId="0" applyFont="1" applyBorder="1"/>
    <xf numFmtId="0" fontId="17" fillId="0" borderId="0" xfId="0" applyFont="1" applyBorder="1" applyAlignment="1">
      <alignment horizontal="left" vertical="center" indent="1"/>
    </xf>
    <xf numFmtId="0" fontId="18" fillId="0" borderId="0" xfId="0" applyFont="1" applyBorder="1"/>
    <xf numFmtId="0" fontId="18" fillId="0" borderId="0" xfId="0" applyFont="1" applyBorder="1" applyAlignment="1">
      <alignment horizontal="center"/>
    </xf>
    <xf numFmtId="0" fontId="19" fillId="0" borderId="0" xfId="0" applyFont="1" applyBorder="1" applyAlignment="1">
      <alignment horizontal="center" vertical="top" wrapText="1"/>
    </xf>
    <xf numFmtId="0" fontId="19" fillId="0" borderId="0" xfId="0" applyFont="1" applyBorder="1" applyAlignment="1">
      <alignment vertical="top" wrapText="1"/>
    </xf>
    <xf numFmtId="0" fontId="0" fillId="0" borderId="0" xfId="0" applyBorder="1" applyAlignment="1">
      <alignment horizontal="center"/>
    </xf>
    <xf numFmtId="0" fontId="21" fillId="0" borderId="2" xfId="0" applyFont="1" applyBorder="1" applyAlignment="1">
      <alignment horizontal="center" vertical="top" wrapText="1"/>
    </xf>
    <xf numFmtId="0" fontId="20" fillId="0" borderId="0" xfId="0" applyFont="1" applyAlignment="1">
      <alignment horizontal="center" vertical="top" wrapText="1"/>
    </xf>
    <xf numFmtId="0" fontId="21" fillId="0" borderId="0" xfId="0" applyFont="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horizontal="center"/>
    </xf>
    <xf numFmtId="0" fontId="22" fillId="0" borderId="0" xfId="0" applyFont="1" applyBorder="1" applyAlignment="1">
      <alignment horizontal="center" vertical="center" wrapText="1"/>
    </xf>
    <xf numFmtId="0" fontId="21" fillId="0" borderId="2" xfId="0" applyFont="1" applyBorder="1"/>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25" fillId="2" borderId="2" xfId="0" applyFont="1" applyFill="1" applyBorder="1" applyAlignment="1">
      <alignment vertical="top" wrapText="1"/>
    </xf>
    <xf numFmtId="0" fontId="21" fillId="0" borderId="0" xfId="0" applyFont="1" applyAlignment="1">
      <alignment horizontal="center"/>
    </xf>
    <xf numFmtId="0" fontId="5" fillId="0" borderId="2" xfId="0" applyFont="1" applyBorder="1"/>
    <xf numFmtId="0" fontId="13" fillId="0" borderId="2" xfId="0" applyFont="1" applyBorder="1" applyAlignment="1">
      <alignment vertical="center" wrapText="1"/>
    </xf>
    <xf numFmtId="0" fontId="27" fillId="2" borderId="2" xfId="0" applyFont="1" applyFill="1" applyBorder="1" applyAlignment="1">
      <alignment horizontal="center" vertical="center" wrapText="1"/>
    </xf>
    <xf numFmtId="0" fontId="28" fillId="2" borderId="2" xfId="0" applyFont="1" applyFill="1" applyBorder="1" applyAlignment="1">
      <alignment horizontal="center" vertical="top" wrapText="1"/>
    </xf>
    <xf numFmtId="0" fontId="29" fillId="2" borderId="2" xfId="0" applyFont="1" applyFill="1" applyBorder="1" applyAlignment="1">
      <alignment horizontal="center" vertical="top" wrapText="1"/>
    </xf>
    <xf numFmtId="0" fontId="28" fillId="2" borderId="2" xfId="0" applyFont="1" applyFill="1" applyBorder="1" applyAlignment="1">
      <alignment horizontal="center" vertical="center" wrapText="1"/>
    </xf>
    <xf numFmtId="0" fontId="27" fillId="2" borderId="2" xfId="0" applyFont="1" applyFill="1" applyBorder="1" applyAlignment="1">
      <alignment vertical="center" wrapText="1"/>
    </xf>
    <xf numFmtId="0" fontId="24" fillId="0" borderId="0" xfId="0" applyFont="1" applyBorder="1" applyAlignment="1">
      <alignment horizontal="right" vertical="center" wrapText="1"/>
    </xf>
    <xf numFmtId="0" fontId="16" fillId="0" borderId="0" xfId="0" applyFont="1" applyFill="1" applyAlignment="1">
      <alignment horizontal="center" vertical="top" wrapText="1"/>
    </xf>
    <xf numFmtId="0" fontId="28" fillId="2" borderId="2" xfId="0" applyFont="1" applyFill="1" applyBorder="1" applyAlignment="1">
      <alignment vertical="center" wrapText="1"/>
    </xf>
    <xf numFmtId="0" fontId="24" fillId="0" borderId="2" xfId="0" applyFont="1" applyBorder="1" applyAlignment="1">
      <alignment vertical="center" wrapText="1"/>
    </xf>
    <xf numFmtId="0" fontId="22" fillId="0" borderId="0" xfId="0" applyFont="1" applyBorder="1" applyAlignment="1">
      <alignment horizontal="left" vertical="center" wrapText="1"/>
    </xf>
    <xf numFmtId="0" fontId="24" fillId="0" borderId="0" xfId="0" applyFont="1" applyBorder="1" applyAlignment="1">
      <alignment vertical="center" wrapText="1"/>
    </xf>
    <xf numFmtId="0" fontId="23" fillId="0" borderId="0" xfId="0" applyFont="1" applyAlignment="1">
      <alignment horizontal="center" vertical="center" wrapText="1"/>
    </xf>
    <xf numFmtId="0" fontId="5" fillId="0" borderId="0" xfId="0" applyFont="1" applyAlignment="1">
      <alignment horizontal="center"/>
    </xf>
    <xf numFmtId="0" fontId="27" fillId="2" borderId="9" xfId="0" applyFont="1" applyFill="1" applyBorder="1" applyAlignment="1">
      <alignment horizontal="center" vertical="center" wrapText="1"/>
    </xf>
    <xf numFmtId="0" fontId="24" fillId="0" borderId="0" xfId="0" applyFont="1" applyAlignment="1">
      <alignment horizontal="center" vertical="center" wrapText="1"/>
    </xf>
    <xf numFmtId="0" fontId="32" fillId="0" borderId="0" xfId="0" applyFont="1" applyBorder="1" applyAlignment="1">
      <alignment horizontal="left" vertical="center" indent="1"/>
    </xf>
    <xf numFmtId="0" fontId="33" fillId="0" borderId="2" xfId="0" applyFont="1" applyBorder="1" applyAlignment="1">
      <alignment horizontal="left" vertical="center" wrapText="1" indent="1"/>
    </xf>
    <xf numFmtId="0" fontId="30" fillId="0" borderId="2" xfId="0" applyFont="1" applyBorder="1" applyAlignment="1">
      <alignment horizontal="left" vertical="center" wrapText="1" indent="1"/>
    </xf>
    <xf numFmtId="0" fontId="33" fillId="0" borderId="5" xfId="0" applyFont="1" applyBorder="1" applyAlignment="1">
      <alignment horizontal="center" vertical="center" wrapText="1"/>
    </xf>
    <xf numFmtId="0" fontId="34" fillId="0" borderId="2" xfId="0" applyFont="1" applyBorder="1" applyAlignment="1">
      <alignment horizontal="center" vertical="center"/>
    </xf>
    <xf numFmtId="0" fontId="34" fillId="5" borderId="2" xfId="0" applyFont="1" applyFill="1" applyBorder="1" applyAlignment="1">
      <alignment horizontal="center" vertical="center" wrapText="1"/>
    </xf>
    <xf numFmtId="2" fontId="34" fillId="5" borderId="2" xfId="0" applyNumberFormat="1" applyFont="1" applyFill="1" applyBorder="1" applyAlignment="1">
      <alignment horizontal="center" vertical="center" wrapText="1"/>
    </xf>
    <xf numFmtId="0" fontId="26" fillId="0" borderId="2" xfId="0" applyFont="1" applyBorder="1" applyAlignment="1">
      <alignment horizontal="left" vertical="top" wrapText="1"/>
    </xf>
    <xf numFmtId="0" fontId="35" fillId="2" borderId="2" xfId="0" applyFont="1" applyFill="1" applyBorder="1" applyAlignment="1">
      <alignment vertical="top" wrapText="1"/>
    </xf>
    <xf numFmtId="0" fontId="37" fillId="0" borderId="2" xfId="0" applyFont="1" applyBorder="1"/>
    <xf numFmtId="2" fontId="21" fillId="0" borderId="2" xfId="0" applyNumberFormat="1" applyFont="1" applyBorder="1" applyAlignment="1">
      <alignment horizontal="center" vertical="center"/>
    </xf>
    <xf numFmtId="14" fontId="21" fillId="0" borderId="2" xfId="0" applyNumberFormat="1" applyFont="1" applyBorder="1" applyAlignment="1">
      <alignment horizontal="center" vertical="center" wrapText="1"/>
    </xf>
    <xf numFmtId="0" fontId="16" fillId="0" borderId="2" xfId="0" applyFont="1" applyBorder="1"/>
    <xf numFmtId="0" fontId="16" fillId="0" borderId="2" xfId="0" applyFont="1" applyBorder="1" applyAlignment="1">
      <alignment vertical="center" wrapText="1"/>
    </xf>
    <xf numFmtId="0" fontId="16"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xf>
    <xf numFmtId="0" fontId="12" fillId="0" borderId="2" xfId="0" applyFont="1" applyBorder="1" applyAlignment="1">
      <alignment horizontal="center" vertical="center" wrapText="1"/>
    </xf>
    <xf numFmtId="0" fontId="6" fillId="0" borderId="2" xfId="0" applyFont="1" applyBorder="1" applyAlignment="1">
      <alignment horizontal="center" vertical="center"/>
    </xf>
    <xf numFmtId="0" fontId="21" fillId="0" borderId="9" xfId="0" applyFont="1" applyBorder="1" applyAlignment="1">
      <alignment vertical="center" wrapText="1"/>
    </xf>
    <xf numFmtId="0" fontId="21" fillId="0" borderId="2" xfId="0" applyFont="1" applyBorder="1" applyAlignment="1">
      <alignment vertical="center" wrapText="1"/>
    </xf>
    <xf numFmtId="0" fontId="39" fillId="0" borderId="0" xfId="0" applyFont="1" applyBorder="1" applyAlignment="1">
      <alignment horizontal="left" vertical="center" indent="1"/>
    </xf>
    <xf numFmtId="0" fontId="16"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7" fillId="0" borderId="2" xfId="0" applyFont="1" applyBorder="1" applyAlignment="1">
      <alignment horizontal="center" vertical="center" wrapText="1"/>
    </xf>
    <xf numFmtId="0" fontId="21" fillId="0" borderId="2" xfId="0" applyFont="1" applyBorder="1" applyAlignment="1">
      <alignment horizontal="center" vertical="center"/>
    </xf>
    <xf numFmtId="14" fontId="16" fillId="0" borderId="3"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1" xfId="0" applyFont="1" applyBorder="1" applyAlignment="1">
      <alignment horizontal="center" vertical="center" wrapText="1"/>
    </xf>
    <xf numFmtId="0" fontId="27"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21" fillId="0" borderId="2" xfId="0" applyFont="1" applyBorder="1" applyAlignment="1">
      <alignment horizontal="center"/>
    </xf>
    <xf numFmtId="0" fontId="27" fillId="2" borderId="9" xfId="0" applyFont="1" applyFill="1" applyBorder="1" applyAlignment="1">
      <alignment horizontal="center" vertical="center" wrapText="1"/>
    </xf>
    <xf numFmtId="0" fontId="16" fillId="0" borderId="2" xfId="0" applyFont="1" applyBorder="1" applyAlignment="1">
      <alignment horizontal="center" vertical="center" wrapText="1"/>
    </xf>
    <xf numFmtId="0" fontId="21" fillId="0" borderId="2" xfId="0" applyFont="1" applyBorder="1" applyAlignment="1">
      <alignment horizontal="center" wrapText="1"/>
    </xf>
    <xf numFmtId="0" fontId="22" fillId="0" borderId="2" xfId="0" applyFont="1" applyBorder="1" applyAlignment="1">
      <alignment horizontal="left" vertical="center" wrapText="1"/>
    </xf>
    <xf numFmtId="0" fontId="36" fillId="0" borderId="2" xfId="0" applyFont="1" applyBorder="1" applyAlignment="1">
      <alignment horizontal="center"/>
    </xf>
    <xf numFmtId="0" fontId="5" fillId="0" borderId="2" xfId="0" applyFont="1" applyBorder="1" applyAlignment="1">
      <alignment horizontal="center"/>
    </xf>
    <xf numFmtId="0" fontId="12" fillId="0" borderId="2" xfId="0" applyFont="1" applyBorder="1" applyAlignment="1">
      <alignment horizontal="center" vertical="center" wrapText="1"/>
    </xf>
    <xf numFmtId="0" fontId="38" fillId="0" borderId="2" xfId="1" applyBorder="1" applyAlignment="1">
      <alignment horizontal="center"/>
    </xf>
    <xf numFmtId="0" fontId="6" fillId="0" borderId="2" xfId="0" applyFont="1" applyBorder="1" applyAlignment="1">
      <alignment horizontal="center"/>
    </xf>
    <xf numFmtId="0" fontId="16" fillId="0" borderId="5"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7" xfId="0" applyFont="1" applyFill="1" applyBorder="1" applyAlignment="1">
      <alignment horizontal="center" vertical="top" wrapText="1"/>
    </xf>
    <xf numFmtId="0" fontId="28" fillId="2" borderId="2"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0" xfId="0" applyFont="1" applyFill="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2" xfId="0" applyFont="1" applyFill="1" applyBorder="1" applyAlignment="1">
      <alignment horizontal="center" vertical="top" wrapText="1"/>
    </xf>
    <xf numFmtId="0" fontId="16" fillId="0" borderId="2" xfId="0" applyFont="1" applyFill="1" applyBorder="1" applyAlignment="1">
      <alignment horizontal="center" vertical="top"/>
    </xf>
    <xf numFmtId="0" fontId="28" fillId="2" borderId="2" xfId="0" applyFont="1" applyFill="1" applyBorder="1" applyAlignment="1">
      <alignment horizontal="center" vertical="top" wrapText="1"/>
    </xf>
    <xf numFmtId="0" fontId="38" fillId="0" borderId="2" xfId="1" applyFill="1" applyBorder="1" applyAlignment="1">
      <alignment horizontal="center" vertical="top"/>
    </xf>
    <xf numFmtId="0" fontId="21" fillId="0" borderId="2" xfId="0" applyFont="1" applyBorder="1" applyAlignment="1">
      <alignment horizontal="justify" vertical="center" wrapText="1"/>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center" vertical="top"/>
    </xf>
    <xf numFmtId="0" fontId="29" fillId="2" borderId="2" xfId="0" applyFont="1" applyFill="1" applyBorder="1" applyAlignment="1">
      <alignment horizontal="center" vertical="top" wrapText="1"/>
    </xf>
    <xf numFmtId="0" fontId="21" fillId="0" borderId="2" xfId="0" applyFont="1" applyBorder="1" applyAlignment="1">
      <alignment horizontal="justify" vertical="top" wrapText="1"/>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49" fontId="21" fillId="0" borderId="5" xfId="0" applyNumberFormat="1" applyFont="1" applyBorder="1" applyAlignment="1">
      <alignment horizontal="center" vertical="center" wrapText="1"/>
    </xf>
    <xf numFmtId="49" fontId="21" fillId="0" borderId="7" xfId="0" applyNumberFormat="1" applyFont="1" applyBorder="1" applyAlignment="1">
      <alignment horizontal="center" vertical="center" wrapText="1"/>
    </xf>
    <xf numFmtId="0" fontId="26" fillId="0" borderId="2" xfId="0" applyFont="1" applyBorder="1" applyAlignment="1">
      <alignment horizontal="left" vertical="center" wrapText="1"/>
    </xf>
    <xf numFmtId="0" fontId="28" fillId="2" borderId="5" xfId="0" applyFont="1" applyFill="1" applyBorder="1" applyAlignment="1">
      <alignment horizontal="center" vertical="top" wrapText="1"/>
    </xf>
    <xf numFmtId="0" fontId="28" fillId="2" borderId="7" xfId="0" applyFont="1" applyFill="1" applyBorder="1" applyAlignment="1">
      <alignment horizontal="center" vertical="top"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6" fillId="0" borderId="2" xfId="0" applyFont="1" applyBorder="1" applyAlignment="1">
      <alignment horizontal="left" vertical="top" wrapText="1"/>
    </xf>
    <xf numFmtId="0" fontId="21" fillId="0" borderId="2" xfId="0" applyFont="1" applyBorder="1" applyAlignment="1">
      <alignment horizontal="center" vertical="top" wrapText="1"/>
    </xf>
    <xf numFmtId="0" fontId="15" fillId="2" borderId="2" xfId="0"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8" fillId="0" borderId="2" xfId="0" applyFont="1" applyBorder="1" applyAlignment="1">
      <alignment horizontal="center"/>
    </xf>
    <xf numFmtId="0" fontId="15" fillId="2" borderId="2" xfId="0" applyFont="1" applyFill="1" applyBorder="1" applyAlignment="1">
      <alignment horizontal="left" vertical="center" wrapText="1"/>
    </xf>
    <xf numFmtId="0" fontId="20" fillId="0" borderId="2" xfId="0" applyFont="1" applyBorder="1" applyAlignment="1">
      <alignment horizontal="center" vertical="top"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2" fontId="21" fillId="0" borderId="2" xfId="0" applyNumberFormat="1" applyFont="1" applyBorder="1" applyAlignment="1">
      <alignment horizontal="center" vertical="center"/>
    </xf>
    <xf numFmtId="0" fontId="20" fillId="0" borderId="9" xfId="0" applyFont="1" applyBorder="1" applyAlignment="1">
      <alignment horizontal="center" vertical="top" wrapText="1"/>
    </xf>
    <xf numFmtId="0" fontId="21" fillId="0" borderId="10" xfId="0" applyFont="1" applyBorder="1" applyAlignment="1">
      <alignment horizontal="center" vertical="top" wrapText="1"/>
    </xf>
    <xf numFmtId="0" fontId="21" fillId="0" borderId="11" xfId="0" applyFont="1" applyBorder="1" applyAlignment="1">
      <alignment horizontal="center" vertical="top" wrapText="1"/>
    </xf>
    <xf numFmtId="0" fontId="21" fillId="0" borderId="13" xfId="0" applyFont="1" applyBorder="1" applyAlignment="1">
      <alignment horizontal="center" vertical="top" wrapText="1"/>
    </xf>
    <xf numFmtId="0" fontId="21" fillId="0" borderId="10" xfId="0" applyFont="1" applyBorder="1" applyAlignment="1">
      <alignment horizontal="center"/>
    </xf>
    <xf numFmtId="0" fontId="21" fillId="0" borderId="11" xfId="0" applyFont="1" applyBorder="1" applyAlignment="1">
      <alignment horizontal="center"/>
    </xf>
    <xf numFmtId="0" fontId="21" fillId="0" borderId="13" xfId="0" applyFont="1" applyBorder="1" applyAlignment="1">
      <alignment horizontal="center" vertical="center" wrapText="1"/>
    </xf>
    <xf numFmtId="0" fontId="16" fillId="0" borderId="2" xfId="0" applyFont="1" applyBorder="1" applyAlignment="1">
      <alignment horizontal="left" vertical="center" wrapText="1"/>
    </xf>
    <xf numFmtId="0" fontId="16" fillId="0" borderId="2" xfId="0" applyFont="1" applyBorder="1" applyAlignment="1">
      <alignment horizontal="center"/>
    </xf>
    <xf numFmtId="0" fontId="16" fillId="0" borderId="7" xfId="0" applyFont="1" applyBorder="1" applyAlignment="1">
      <alignment horizontal="left" vertical="center" wrapText="1"/>
    </xf>
    <xf numFmtId="0" fontId="16" fillId="0" borderId="6" xfId="0" applyFont="1" applyBorder="1" applyAlignment="1">
      <alignment horizontal="center"/>
    </xf>
    <xf numFmtId="0" fontId="16" fillId="0" borderId="7" xfId="0" applyFont="1" applyBorder="1" applyAlignment="1">
      <alignment horizontal="center"/>
    </xf>
    <xf numFmtId="0" fontId="17" fillId="0" borderId="2" xfId="0" applyFont="1" applyBorder="1" applyAlignment="1">
      <alignment horizontal="center" vertical="center"/>
    </xf>
    <xf numFmtId="0" fontId="18" fillId="0" borderId="5" xfId="0" applyFont="1" applyBorder="1" applyAlignment="1">
      <alignment horizontal="center"/>
    </xf>
    <xf numFmtId="0" fontId="18" fillId="0" borderId="6" xfId="0" applyFont="1" applyBorder="1" applyAlignment="1">
      <alignment horizontal="center"/>
    </xf>
    <xf numFmtId="0" fontId="18" fillId="0" borderId="7" xfId="0" applyFont="1" applyBorder="1" applyAlignment="1">
      <alignment horizontal="center"/>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5" fillId="2" borderId="8" xfId="0" applyFont="1" applyFill="1" applyBorder="1" applyAlignment="1">
      <alignment horizontal="center" vertical="top" wrapText="1"/>
    </xf>
    <xf numFmtId="0" fontId="15" fillId="2" borderId="9" xfId="0" applyFont="1" applyFill="1" applyBorder="1" applyAlignment="1">
      <alignment horizontal="center" vertical="top" wrapText="1"/>
    </xf>
    <xf numFmtId="0" fontId="25" fillId="2" borderId="3" xfId="0" applyFont="1" applyFill="1" applyBorder="1" applyAlignment="1">
      <alignment horizontal="center" vertical="top" wrapText="1"/>
    </xf>
    <xf numFmtId="0" fontId="25" fillId="2" borderId="12" xfId="0" applyFont="1" applyFill="1" applyBorder="1" applyAlignment="1">
      <alignment horizontal="center" vertical="top" wrapText="1"/>
    </xf>
    <xf numFmtId="0" fontId="25" fillId="2" borderId="10" xfId="0" applyFont="1" applyFill="1" applyBorder="1" applyAlignment="1">
      <alignment horizontal="center" vertical="top" wrapText="1"/>
    </xf>
    <xf numFmtId="0" fontId="25" fillId="2" borderId="11" xfId="0" applyFont="1" applyFill="1" applyBorder="1" applyAlignment="1">
      <alignment horizontal="center" vertical="top" wrapText="1"/>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7" xfId="0" applyFont="1" applyFill="1" applyBorder="1" applyAlignment="1">
      <alignment horizontal="center" vertical="top" wrapText="1"/>
    </xf>
    <xf numFmtId="0" fontId="15" fillId="2" borderId="5" xfId="0" applyFont="1" applyFill="1" applyBorder="1" applyAlignment="1">
      <alignment horizontal="center" vertical="top"/>
    </xf>
    <xf numFmtId="0" fontId="15" fillId="2" borderId="7" xfId="0" applyFont="1" applyFill="1" applyBorder="1" applyAlignment="1">
      <alignment horizontal="center" vertical="top"/>
    </xf>
    <xf numFmtId="0" fontId="31" fillId="0" borderId="2" xfId="0" applyFont="1" applyBorder="1" applyAlignment="1">
      <alignment horizontal="left" vertical="center" wrapText="1"/>
    </xf>
    <xf numFmtId="0" fontId="6" fillId="0" borderId="2" xfId="0" applyFont="1" applyBorder="1" applyAlignment="1">
      <alignment horizontal="left" vertical="center" wrapText="1"/>
    </xf>
    <xf numFmtId="2" fontId="6"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0" fontId="31"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5" fillId="2" borderId="8" xfId="0" applyFont="1" applyFill="1" applyBorder="1" applyAlignment="1">
      <alignment horizontal="center" vertical="top" wrapText="1"/>
    </xf>
    <xf numFmtId="0" fontId="25" fillId="2" borderId="9" xfId="0" applyFont="1" applyFill="1" applyBorder="1" applyAlignment="1">
      <alignment horizontal="center" vertical="top" wrapText="1"/>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30" fillId="0" borderId="2" xfId="0" applyFont="1" applyBorder="1" applyAlignment="1">
      <alignment horizontal="left" vertical="center" wrapText="1"/>
    </xf>
    <xf numFmtId="0" fontId="16" fillId="0" borderId="2" xfId="0" applyFont="1" applyFill="1" applyBorder="1" applyAlignment="1">
      <alignment horizontal="left" vertical="center" wrapText="1"/>
    </xf>
    <xf numFmtId="0" fontId="15" fillId="2" borderId="2" xfId="0" applyFont="1" applyFill="1" applyBorder="1" applyAlignment="1">
      <alignment horizontal="center" vertical="center"/>
    </xf>
    <xf numFmtId="0" fontId="30" fillId="0" borderId="5" xfId="0" applyFont="1" applyBorder="1" applyAlignment="1">
      <alignment horizontal="left" vertical="center" wrapText="1"/>
    </xf>
    <xf numFmtId="0" fontId="16" fillId="4" borderId="5" xfId="0" applyFont="1" applyFill="1" applyBorder="1" applyAlignment="1">
      <alignment horizontal="left" vertical="center"/>
    </xf>
    <xf numFmtId="0" fontId="16" fillId="4" borderId="6" xfId="0" applyFont="1" applyFill="1" applyBorder="1" applyAlignment="1">
      <alignment horizontal="left" vertical="center"/>
    </xf>
    <xf numFmtId="0" fontId="16" fillId="4" borderId="7" xfId="0" applyFont="1" applyFill="1" applyBorder="1" applyAlignment="1">
      <alignment horizontal="left"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6" fillId="0" borderId="2" xfId="0" applyFont="1" applyBorder="1" applyAlignment="1">
      <alignment horizontal="left" vertical="center"/>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0" fontId="9" fillId="0" borderId="0" xfId="0" applyFont="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Border="1" applyAlignment="1">
      <alignment horizontal="center" vertical="center" wrapText="1"/>
    </xf>
    <xf numFmtId="1" fontId="16" fillId="0" borderId="2" xfId="0" applyNumberFormat="1" applyFont="1" applyBorder="1" applyAlignment="1">
      <alignment horizontal="left"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 fillId="2" borderId="0" xfId="0" applyFont="1" applyFill="1" applyAlignment="1">
      <alignment horizontal="center" vertical="top" wrapText="1"/>
    </xf>
    <xf numFmtId="0" fontId="3" fillId="3" borderId="0" xfId="0" applyFont="1" applyFill="1" applyAlignment="1">
      <alignment vertical="top" wrapText="1"/>
    </xf>
    <xf numFmtId="0" fontId="38" fillId="0" borderId="5" xfId="1" applyBorder="1" applyAlignment="1">
      <alignment horizontal="center"/>
    </xf>
    <xf numFmtId="0" fontId="38" fillId="0" borderId="10" xfId="1" applyBorder="1" applyAlignment="1">
      <alignment horizontal="center"/>
    </xf>
    <xf numFmtId="0" fontId="38" fillId="0" borderId="2" xfId="1" applyBorder="1"/>
    <xf numFmtId="0" fontId="38" fillId="0" borderId="2" xfId="1" applyBorder="1" applyAlignment="1">
      <alignment horizontal="center" vertical="center"/>
    </xf>
    <xf numFmtId="0" fontId="38" fillId="0" borderId="5" xfId="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ungala.gob.ec/miweb/transparencia.html" TargetMode="External"/><Relationship Id="rId13" Type="http://schemas.openxmlformats.org/officeDocument/2006/relationships/hyperlink" Target="https://www.pungala.gob.ec/miweb/transparencia/rendicion-de-cuentas/rc-2022/01-presupuesto/1911-9-foto-asamblea-p/file.html" TargetMode="External"/><Relationship Id="rId18" Type="http://schemas.openxmlformats.org/officeDocument/2006/relationships/hyperlink" Target="https://www.pungala.gob.ec/miweb/transparencia/rendicion-de-cuentas/rc-2022/01-presupuesto/1914-12-mantenimiento-vial/file.html" TargetMode="External"/><Relationship Id="rId26" Type="http://schemas.openxmlformats.org/officeDocument/2006/relationships/hyperlink" Target="https://www.pungala.gob.ec/miweb/transparencia/rendicion-de-cuentas/rc-2022/03-proceso-rc/1920-18-consulta-ciudadana/file.html" TargetMode="External"/><Relationship Id="rId39" Type="http://schemas.openxmlformats.org/officeDocument/2006/relationships/hyperlink" Target="https://www.pungala.gob.ec/miweb/transparencia/rendicion-de-cuentas/rc-2022/05-acceso-a-la-informacion/1932-26-consultorias/file.html" TargetMode="External"/><Relationship Id="rId3" Type="http://schemas.openxmlformats.org/officeDocument/2006/relationships/hyperlink" Target="https://www.facebook.com/pungalatv/videos/1319121939022576" TargetMode="External"/><Relationship Id="rId21" Type="http://schemas.openxmlformats.org/officeDocument/2006/relationships/hyperlink" Target="https://www.pungala.gob.ec/miweb/transparencia/rendicion-de-cuentas/rc-2022/01-presupuesto/1908-6-abreveaderos-comunitarios/file.html" TargetMode="External"/><Relationship Id="rId34" Type="http://schemas.openxmlformats.org/officeDocument/2006/relationships/hyperlink" Target="https://www.pungala.gob.ec/miweb/transparencia/rendicion-de-cuentas/rc-2022/04-cumplimiento-plan-de-trabajo/1928-22-mejoramiento-vial/file.html" TargetMode="External"/><Relationship Id="rId7" Type="http://schemas.openxmlformats.org/officeDocument/2006/relationships/hyperlink" Target="https://www.facebook.com/pungalatv/videos/1319121939022576" TargetMode="External"/><Relationship Id="rId12" Type="http://schemas.openxmlformats.org/officeDocument/2006/relationships/hyperlink" Target="https://www.pungala.gob.ec/miweb/transparencia/rendicion-de-cuentas/rc-2022/01-presupuesto/1910-8-proyectos-presupuesto-participativo-compressed/file.html" TargetMode="External"/><Relationship Id="rId17" Type="http://schemas.openxmlformats.org/officeDocument/2006/relationships/hyperlink" Target="https://www.pungala.gob.ec/miweb/transparencia/rendicion-de-cuentas/rc-2022/01-presupuesto/1906-4-recuperacion-suelos-y-estabilizacion-taludes/file.html" TargetMode="External"/><Relationship Id="rId25" Type="http://schemas.openxmlformats.org/officeDocument/2006/relationships/hyperlink" Target="https://www.pungala.gob.ec/miweb/transparencia/rendicion-de-cuentas/rc-2022/02-participacion-ciudadana/1919-17-otros-mecanismos-participacion/file.html" TargetMode="External"/><Relationship Id="rId33" Type="http://schemas.openxmlformats.org/officeDocument/2006/relationships/hyperlink" Target="https://www.pungala.gob.ec/miweb/transparencia/rendicion-de-cuentas/rc-2022/03-proceso-rc/1924-invitacion-rc-2022/file.html" TargetMode="External"/><Relationship Id="rId38" Type="http://schemas.openxmlformats.org/officeDocument/2006/relationships/hyperlink" Target="https://www.pungala.gob.ec/miweb/transparencia/rendicion-de-cuentas/rc-2022/05-acceso-a-la-informacion/1931-25-infimas-cuantias/file.html" TargetMode="External"/><Relationship Id="rId2" Type="http://schemas.openxmlformats.org/officeDocument/2006/relationships/hyperlink" Target="https://www.facebook.com/pungalatv/videos/1319121939022576" TargetMode="External"/><Relationship Id="rId16" Type="http://schemas.openxmlformats.org/officeDocument/2006/relationships/hyperlink" Target="https://www.pungala.gob.ec/miweb/transparencia/rendicion-de-cuentas/rc-2022/01-presupuesto/1913-11-recuperacion-suelos-y-estabilizacion-taludes/file.html" TargetMode="External"/><Relationship Id="rId20" Type="http://schemas.openxmlformats.org/officeDocument/2006/relationships/hyperlink" Target="https://www.pungala.gob.ec/miweb/transparencia/rendicion-de-cuentas/rc-2022/01-presupuesto/1915-13-abreveaderos-comunitarios/file.html" TargetMode="External"/><Relationship Id="rId29" Type="http://schemas.openxmlformats.org/officeDocument/2006/relationships/hyperlink" Target="https://www.pungala.gob.ec/miweb/transparencia/rendicion-de-cuentas/rc-2022/03-proceso-rc/1922-20-evaluacion-de-la-gestion/file.html" TargetMode="External"/><Relationship Id="rId1" Type="http://schemas.openxmlformats.org/officeDocument/2006/relationships/hyperlink" Target="https://www.facebook.com/pungalatv/videos/1319121939022576" TargetMode="External"/><Relationship Id="rId6" Type="http://schemas.openxmlformats.org/officeDocument/2006/relationships/hyperlink" Target="https://www.facebook.com/pungalatv/videos/1319121939022576" TargetMode="External"/><Relationship Id="rId11" Type="http://schemas.openxmlformats.org/officeDocument/2006/relationships/hyperlink" Target="https://www.pungala.gob.ec/miweb/transparencia/rendicion-de-cuentas/rc-2022/01-presupuesto/1909-7-planificacion-desarrollo/file.html" TargetMode="External"/><Relationship Id="rId24" Type="http://schemas.openxmlformats.org/officeDocument/2006/relationships/hyperlink" Target="https://www.pungala.gob.ec/miweb/transparencia/rendicion-de-cuentas/rc-2022/02-participacion-ciudadana/1918-16-cpl/file.html" TargetMode="External"/><Relationship Id="rId32" Type="http://schemas.openxmlformats.org/officeDocument/2006/relationships/hyperlink" Target="https://www.pungala.gob.ec/miweb/transparencia/rendicion-de-cuentas/rc-2022/03-proceso-rc/1927-presentacion-rendicion-cuentas-2022/file.html" TargetMode="External"/><Relationship Id="rId37" Type="http://schemas.openxmlformats.org/officeDocument/2006/relationships/hyperlink" Target="https://www.pungala.gob.ec/miweb/transparencia/rendicion-de-cuentas/rc-2022/03-proceso-rc/1927-presentacion-rendicion-cuentas-2022/file.html" TargetMode="External"/><Relationship Id="rId40" Type="http://schemas.openxmlformats.org/officeDocument/2006/relationships/printerSettings" Target="../printerSettings/printerSettings1.bin"/><Relationship Id="rId5" Type="http://schemas.openxmlformats.org/officeDocument/2006/relationships/hyperlink" Target="https://www.facebook.com/pungalatv/videos/1319121939022576" TargetMode="External"/><Relationship Id="rId15" Type="http://schemas.openxmlformats.org/officeDocument/2006/relationships/hyperlink" Target="https://www.pungala.gob.ec/miweb/transparencia/rendicion-de-cuentas/rc-2022/01-presupuesto/1904-2-infraestructura/file.html" TargetMode="External"/><Relationship Id="rId23" Type="http://schemas.openxmlformats.org/officeDocument/2006/relationships/hyperlink" Target="https://www.pungala.gob.ec/miweb/transparencia/rendicion-de-cuentas/rc-2022/02-participacion-ciudadana/1917-15-audiencia-publica/file.html" TargetMode="External"/><Relationship Id="rId28" Type="http://schemas.openxmlformats.org/officeDocument/2006/relationships/hyperlink" Target="https://www.pungala.gob.ec/miweb/transparencia/rendicion-de-cuentas/rc-2022/03-proceso-rc/1921-19-conformacion-etm/file.html" TargetMode="External"/><Relationship Id="rId36" Type="http://schemas.openxmlformats.org/officeDocument/2006/relationships/hyperlink" Target="https://www.pungala.gob.ec/miweb/transparencia/rendicion-de-cuentas/rc-2022/04-cumplimiento-plan-de-trabajo/1930-24-manejo-ganado-bovino/file.html" TargetMode="External"/><Relationship Id="rId10" Type="http://schemas.openxmlformats.org/officeDocument/2006/relationships/hyperlink" Target="https://www.pungala.gob.ec/miweb/transparencia/rendicion-de-cuentas/rc-2022/01-presupuesto/1905-3-grupos-vulnerables/file.html" TargetMode="External"/><Relationship Id="rId19" Type="http://schemas.openxmlformats.org/officeDocument/2006/relationships/hyperlink" Target="https://www.pungala.gob.ec/miweb/transparencia/rendicion-de-cuentas/rc-2022/01-presupuesto/1907-5-mantenimiento-vial/file.html" TargetMode="External"/><Relationship Id="rId31" Type="http://schemas.openxmlformats.org/officeDocument/2006/relationships/hyperlink" Target="https://www.pungala.gob.ec/miweb/transparencia/rendicion-de-cuentas/rc-2022/03-proceso-rc/1927-presentacion-rendicion-cuentas-2022/file.html" TargetMode="External"/><Relationship Id="rId4" Type="http://schemas.openxmlformats.org/officeDocument/2006/relationships/hyperlink" Target="https://www.facebook.com/pungalatv/videos/1319121939022576" TargetMode="External"/><Relationship Id="rId9" Type="http://schemas.openxmlformats.org/officeDocument/2006/relationships/hyperlink" Target="https://www.pungala.gob.ec/miweb/transparencia/rendicion-de-cuentas/rc-2022/01-presupuesto/1903-1-fomento-al-turismo/file.html" TargetMode="External"/><Relationship Id="rId14" Type="http://schemas.openxmlformats.org/officeDocument/2006/relationships/hyperlink" Target="https://www.pungala.gob.ec/miweb/transparencia/rendicion-de-cuentas/rc-2022/01-presupuesto/1912-10-infraestructura/file.html" TargetMode="External"/><Relationship Id="rId22" Type="http://schemas.openxmlformats.org/officeDocument/2006/relationships/hyperlink" Target="https://www.pungala.gob.ec/miweb/transparencia/rendicion-de-cuentas/rc-2022/02-participacion-ciudadana/1916-14-foto-asamblea2/file.html" TargetMode="External"/><Relationship Id="rId27" Type="http://schemas.openxmlformats.org/officeDocument/2006/relationships/hyperlink" Target="https://www.pungala.gob.ec/miweb/transparencia/rendicion-de-cuentas/rc-2022/03-proceso-rc/1921-19-conformacion-etm/file.html" TargetMode="External"/><Relationship Id="rId30" Type="http://schemas.openxmlformats.org/officeDocument/2006/relationships/hyperlink" Target="https://www.pungala.gob.ec/miweb/transparencia/rendicion-de-cuentas/rc-2022/03-proceso-rc/1927-presentacion-rendicion-cuentas-2022/file.html" TargetMode="External"/><Relationship Id="rId35" Type="http://schemas.openxmlformats.org/officeDocument/2006/relationships/hyperlink" Target="https://www.pungala.gob.ec/miweb/transparencia/rendicion-de-cuentas/rc-2022/04-cumplimiento-plan-de-trabajo/1929-23-obra-comunal/fil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58"/>
  <sheetViews>
    <sheetView tabSelected="1" showWhiteSpace="0" view="pageLayout" topLeftCell="A290" zoomScale="80" zoomScaleNormal="100" zoomScaleSheetLayoutView="90" zoomScalePageLayoutView="80" workbookViewId="0">
      <selection activeCell="J288" sqref="J288:M288"/>
    </sheetView>
  </sheetViews>
  <sheetFormatPr baseColWidth="10" defaultColWidth="11" defaultRowHeight="13.8"/>
  <cols>
    <col min="1" max="1" width="20" style="9" customWidth="1"/>
    <col min="2" max="4" width="11.44140625" style="9"/>
    <col min="5" max="9" width="9.33203125" style="9" customWidth="1"/>
    <col min="10" max="10" width="8.33203125" style="9" customWidth="1"/>
    <col min="11" max="11" width="9.33203125" style="9" customWidth="1"/>
    <col min="12" max="12" width="10.44140625" style="9" customWidth="1"/>
    <col min="13" max="13" width="28.5546875" style="9" customWidth="1"/>
    <col min="14" max="16372" width="11.44140625" style="9"/>
    <col min="16373" max="16384" width="11" style="9"/>
  </cols>
  <sheetData>
    <row r="1" spans="1:13" ht="15" customHeight="1">
      <c r="A1" s="244" t="s">
        <v>0</v>
      </c>
      <c r="B1" s="244"/>
      <c r="C1" s="244"/>
      <c r="D1" s="244"/>
      <c r="E1" s="244"/>
      <c r="F1" s="244"/>
      <c r="G1" s="244"/>
      <c r="H1" s="244"/>
      <c r="I1" s="244"/>
      <c r="J1" s="244"/>
      <c r="K1" s="244"/>
      <c r="L1" s="244"/>
      <c r="M1" s="244"/>
    </row>
    <row r="2" spans="1:13" ht="31.95" customHeight="1">
      <c r="A2" s="245" t="s">
        <v>1</v>
      </c>
      <c r="B2" s="245"/>
      <c r="C2" s="245"/>
      <c r="D2" s="245"/>
      <c r="E2" s="245"/>
      <c r="F2" s="245"/>
      <c r="G2" s="245"/>
      <c r="H2" s="245"/>
      <c r="I2" s="245"/>
      <c r="J2" s="245"/>
      <c r="K2" s="245"/>
      <c r="L2" s="245"/>
      <c r="M2" s="245"/>
    </row>
    <row r="3" spans="1:13" ht="14.25" customHeight="1">
      <c r="A3" s="15"/>
    </row>
    <row r="4" spans="1:13" ht="14.25" customHeight="1">
      <c r="A4" s="246" t="s">
        <v>2</v>
      </c>
      <c r="B4" s="247"/>
      <c r="C4" s="247"/>
      <c r="D4" s="247"/>
      <c r="E4" s="247"/>
      <c r="F4" s="247"/>
      <c r="G4" s="247"/>
      <c r="H4" s="247"/>
      <c r="I4" s="247"/>
      <c r="J4" s="247"/>
      <c r="K4" s="247"/>
      <c r="L4" s="247"/>
      <c r="M4" s="247"/>
    </row>
    <row r="5" spans="1:13" ht="14.25" customHeight="1">
      <c r="A5" s="16" t="s">
        <v>3</v>
      </c>
      <c r="B5" s="248">
        <v>660826440001</v>
      </c>
      <c r="C5" s="248"/>
      <c r="D5" s="248"/>
      <c r="E5" s="248"/>
      <c r="F5" s="248"/>
      <c r="G5" s="248"/>
      <c r="H5" s="248"/>
      <c r="I5" s="248"/>
      <c r="J5" s="248"/>
      <c r="K5" s="248"/>
      <c r="L5" s="248"/>
      <c r="M5" s="248"/>
    </row>
    <row r="6" spans="1:13" ht="14.25" customHeight="1">
      <c r="A6" s="16" t="s">
        <v>4</v>
      </c>
      <c r="B6" s="181" t="s">
        <v>265</v>
      </c>
      <c r="C6" s="181"/>
      <c r="D6" s="181"/>
      <c r="E6" s="181"/>
      <c r="F6" s="181"/>
      <c r="G6" s="181"/>
      <c r="H6" s="181"/>
      <c r="I6" s="181"/>
      <c r="J6" s="181"/>
      <c r="K6" s="181"/>
      <c r="L6" s="181"/>
      <c r="M6" s="181"/>
    </row>
    <row r="7" spans="1:13" ht="19.5" customHeight="1">
      <c r="A7" s="16" t="s">
        <v>5</v>
      </c>
      <c r="B7" s="181" t="s">
        <v>266</v>
      </c>
      <c r="C7" s="181"/>
      <c r="D7" s="181"/>
      <c r="E7" s="181"/>
      <c r="F7" s="181"/>
      <c r="G7" s="181"/>
      <c r="H7" s="181"/>
      <c r="I7" s="181"/>
      <c r="J7" s="181"/>
      <c r="K7" s="181"/>
      <c r="L7" s="181"/>
      <c r="M7" s="181"/>
    </row>
    <row r="8" spans="1:13">
      <c r="A8" s="16" t="s">
        <v>6</v>
      </c>
      <c r="B8" s="181" t="s">
        <v>267</v>
      </c>
      <c r="C8" s="181"/>
      <c r="D8" s="181"/>
      <c r="E8" s="181"/>
      <c r="F8" s="181"/>
      <c r="G8" s="181"/>
      <c r="H8" s="181"/>
      <c r="I8" s="181"/>
      <c r="J8" s="181"/>
      <c r="K8" s="181"/>
      <c r="L8" s="181"/>
      <c r="M8" s="181"/>
    </row>
    <row r="9" spans="1:13">
      <c r="A9" s="16" t="s">
        <v>7</v>
      </c>
      <c r="B9" s="181" t="s">
        <v>266</v>
      </c>
      <c r="C9" s="181"/>
      <c r="D9" s="181"/>
      <c r="E9" s="181"/>
      <c r="F9" s="181"/>
      <c r="G9" s="181"/>
      <c r="H9" s="181"/>
      <c r="I9" s="181"/>
      <c r="J9" s="181"/>
      <c r="K9" s="181"/>
      <c r="L9" s="181"/>
      <c r="M9" s="181"/>
    </row>
    <row r="10" spans="1:13">
      <c r="A10" s="16" t="s">
        <v>8</v>
      </c>
      <c r="B10" s="181" t="s">
        <v>268</v>
      </c>
      <c r="C10" s="181"/>
      <c r="D10" s="181"/>
      <c r="E10" s="181"/>
      <c r="F10" s="181"/>
      <c r="G10" s="181"/>
      <c r="H10" s="181"/>
      <c r="I10" s="181"/>
      <c r="J10" s="181"/>
      <c r="K10" s="181"/>
      <c r="L10" s="181"/>
      <c r="M10" s="181"/>
    </row>
    <row r="11" spans="1:13">
      <c r="A11" s="16" t="s">
        <v>9</v>
      </c>
      <c r="B11" s="181" t="s">
        <v>269</v>
      </c>
      <c r="C11" s="181"/>
      <c r="D11" s="181"/>
      <c r="E11" s="181"/>
      <c r="F11" s="181"/>
      <c r="G11" s="181"/>
      <c r="H11" s="181"/>
      <c r="I11" s="181"/>
      <c r="J11" s="181"/>
      <c r="K11" s="181"/>
      <c r="L11" s="181"/>
      <c r="M11" s="181"/>
    </row>
    <row r="12" spans="1:13">
      <c r="A12" s="16" t="s">
        <v>10</v>
      </c>
      <c r="B12" s="181" t="s">
        <v>270</v>
      </c>
      <c r="C12" s="181"/>
      <c r="D12" s="181"/>
      <c r="E12" s="181"/>
      <c r="F12" s="181"/>
      <c r="G12" s="181"/>
      <c r="H12" s="181"/>
      <c r="I12" s="181"/>
      <c r="J12" s="181"/>
      <c r="K12" s="181"/>
      <c r="L12" s="181"/>
      <c r="M12" s="181"/>
    </row>
    <row r="13" spans="1:13">
      <c r="A13" s="16" t="s">
        <v>11</v>
      </c>
      <c r="B13" s="181" t="s">
        <v>271</v>
      </c>
      <c r="C13" s="181"/>
      <c r="D13" s="181"/>
      <c r="E13" s="181"/>
      <c r="F13" s="181"/>
      <c r="G13" s="181"/>
      <c r="H13" s="181"/>
      <c r="I13" s="181"/>
      <c r="J13" s="181"/>
      <c r="K13" s="181"/>
      <c r="L13" s="181"/>
      <c r="M13" s="181"/>
    </row>
    <row r="14" spans="1:13">
      <c r="A14" s="16" t="s">
        <v>12</v>
      </c>
      <c r="B14" s="181" t="s">
        <v>272</v>
      </c>
      <c r="C14" s="181"/>
      <c r="D14" s="181"/>
      <c r="E14" s="181"/>
      <c r="F14" s="181"/>
      <c r="G14" s="181"/>
      <c r="H14" s="181"/>
      <c r="I14" s="181"/>
      <c r="J14" s="181"/>
      <c r="K14" s="181"/>
      <c r="L14" s="181"/>
      <c r="M14" s="181"/>
    </row>
    <row r="15" spans="1:13">
      <c r="A15" s="16" t="s">
        <v>13</v>
      </c>
      <c r="B15" s="181">
        <v>32334006</v>
      </c>
      <c r="C15" s="181"/>
      <c r="D15" s="181"/>
      <c r="E15" s="181"/>
      <c r="F15" s="181"/>
      <c r="G15" s="181"/>
      <c r="H15" s="181"/>
      <c r="I15" s="181"/>
      <c r="J15" s="181"/>
      <c r="K15" s="181"/>
      <c r="L15" s="181"/>
      <c r="M15" s="181"/>
    </row>
    <row r="16" spans="1:13">
      <c r="A16" s="16" t="s">
        <v>14</v>
      </c>
      <c r="B16" s="181" t="s">
        <v>273</v>
      </c>
      <c r="C16" s="181"/>
      <c r="D16" s="181"/>
      <c r="E16" s="181"/>
      <c r="F16" s="181"/>
      <c r="G16" s="181"/>
      <c r="H16" s="181"/>
      <c r="I16" s="181"/>
      <c r="J16" s="181"/>
      <c r="K16" s="181"/>
      <c r="L16" s="181"/>
      <c r="M16" s="181"/>
    </row>
    <row r="17" spans="1:13" ht="14.25" customHeight="1">
      <c r="A17" s="246" t="s">
        <v>15</v>
      </c>
      <c r="B17" s="247"/>
      <c r="C17" s="247"/>
      <c r="D17" s="247"/>
      <c r="E17" s="247"/>
      <c r="F17" s="247"/>
      <c r="G17" s="247"/>
      <c r="H17" s="247"/>
      <c r="I17" s="247"/>
      <c r="J17" s="247"/>
      <c r="K17" s="247"/>
      <c r="L17" s="247"/>
      <c r="M17" s="247"/>
    </row>
    <row r="18" spans="1:13" ht="16.8">
      <c r="A18" s="16" t="s">
        <v>16</v>
      </c>
      <c r="B18" s="181" t="s">
        <v>274</v>
      </c>
      <c r="C18" s="181"/>
      <c r="D18" s="181"/>
      <c r="E18" s="181"/>
      <c r="F18" s="181"/>
      <c r="G18" s="181"/>
      <c r="H18" s="181"/>
      <c r="I18" s="181"/>
      <c r="J18" s="181"/>
      <c r="K18" s="181"/>
      <c r="L18" s="181"/>
      <c r="M18" s="181"/>
    </row>
    <row r="19" spans="1:13" ht="16.8">
      <c r="A19" s="16" t="s">
        <v>17</v>
      </c>
      <c r="B19" s="181" t="s">
        <v>275</v>
      </c>
      <c r="C19" s="181"/>
      <c r="D19" s="181"/>
      <c r="E19" s="181"/>
      <c r="F19" s="181"/>
      <c r="G19" s="181"/>
      <c r="H19" s="181"/>
      <c r="I19" s="181"/>
      <c r="J19" s="181"/>
      <c r="K19" s="181"/>
      <c r="L19" s="181"/>
      <c r="M19" s="181"/>
    </row>
    <row r="20" spans="1:13">
      <c r="A20" s="16" t="s">
        <v>18</v>
      </c>
      <c r="B20" s="181" t="s">
        <v>276</v>
      </c>
      <c r="C20" s="181"/>
      <c r="D20" s="181"/>
      <c r="E20" s="181"/>
      <c r="F20" s="181"/>
      <c r="G20" s="181"/>
      <c r="H20" s="181"/>
      <c r="I20" s="181"/>
      <c r="J20" s="181"/>
      <c r="K20" s="181"/>
      <c r="L20" s="181"/>
      <c r="M20" s="181"/>
    </row>
    <row r="21" spans="1:13" ht="14.25" customHeight="1">
      <c r="A21" s="249" t="s">
        <v>19</v>
      </c>
      <c r="B21" s="250"/>
      <c r="C21" s="250"/>
      <c r="D21" s="250"/>
      <c r="E21" s="250"/>
      <c r="F21" s="250"/>
      <c r="G21" s="250"/>
      <c r="H21" s="250"/>
      <c r="I21" s="250"/>
      <c r="J21" s="250"/>
      <c r="K21" s="250"/>
      <c r="L21" s="250"/>
      <c r="M21" s="250"/>
    </row>
    <row r="22" spans="1:13" ht="16.8">
      <c r="A22" s="16" t="s">
        <v>20</v>
      </c>
      <c r="B22" s="181" t="s">
        <v>277</v>
      </c>
      <c r="C22" s="181"/>
      <c r="D22" s="181"/>
      <c r="E22" s="181"/>
      <c r="F22" s="181"/>
      <c r="G22" s="181"/>
      <c r="H22" s="181"/>
      <c r="I22" s="181"/>
      <c r="J22" s="181"/>
      <c r="K22" s="181"/>
      <c r="L22" s="181"/>
      <c r="M22" s="181"/>
    </row>
    <row r="23" spans="1:13">
      <c r="A23" s="16" t="s">
        <v>21</v>
      </c>
      <c r="B23" s="181" t="s">
        <v>278</v>
      </c>
      <c r="C23" s="181"/>
      <c r="D23" s="181"/>
      <c r="E23" s="181"/>
      <c r="F23" s="181"/>
      <c r="G23" s="181"/>
      <c r="H23" s="181"/>
      <c r="I23" s="181"/>
      <c r="J23" s="181"/>
      <c r="K23" s="181"/>
      <c r="L23" s="181"/>
      <c r="M23" s="181"/>
    </row>
    <row r="24" spans="1:13">
      <c r="A24" s="17" t="s">
        <v>22</v>
      </c>
      <c r="B24" s="233" t="s">
        <v>279</v>
      </c>
      <c r="C24" s="233"/>
      <c r="D24" s="233"/>
      <c r="E24" s="233"/>
      <c r="F24" s="233"/>
      <c r="G24" s="233"/>
      <c r="H24" s="233"/>
      <c r="I24" s="233"/>
      <c r="J24" s="233"/>
      <c r="K24" s="233"/>
      <c r="L24" s="233"/>
      <c r="M24" s="233"/>
    </row>
    <row r="25" spans="1:13" ht="14.25" customHeight="1">
      <c r="A25" s="240" t="s">
        <v>23</v>
      </c>
      <c r="B25" s="241"/>
      <c r="C25" s="241"/>
      <c r="D25" s="241"/>
      <c r="E25" s="241"/>
      <c r="F25" s="241"/>
      <c r="G25" s="241"/>
      <c r="H25" s="241"/>
      <c r="I25" s="241"/>
      <c r="J25" s="241"/>
      <c r="K25" s="241"/>
      <c r="L25" s="241"/>
      <c r="M25" s="241"/>
    </row>
    <row r="26" spans="1:13">
      <c r="A26" s="17" t="s">
        <v>20</v>
      </c>
      <c r="B26" s="181" t="s">
        <v>277</v>
      </c>
      <c r="C26" s="181"/>
      <c r="D26" s="181"/>
      <c r="E26" s="181"/>
      <c r="F26" s="181"/>
      <c r="G26" s="181"/>
      <c r="H26" s="181"/>
      <c r="I26" s="181"/>
      <c r="J26" s="181"/>
      <c r="K26" s="181"/>
      <c r="L26" s="181"/>
      <c r="M26" s="181"/>
    </row>
    <row r="27" spans="1:13">
      <c r="A27" s="17" t="s">
        <v>21</v>
      </c>
      <c r="B27" s="181" t="s">
        <v>278</v>
      </c>
      <c r="C27" s="181"/>
      <c r="D27" s="181"/>
      <c r="E27" s="181"/>
      <c r="F27" s="181"/>
      <c r="G27" s="181"/>
      <c r="H27" s="181"/>
      <c r="I27" s="181"/>
      <c r="J27" s="181"/>
      <c r="K27" s="181"/>
      <c r="L27" s="181"/>
      <c r="M27" s="181"/>
    </row>
    <row r="28" spans="1:13">
      <c r="A28" s="17" t="s">
        <v>22</v>
      </c>
      <c r="B28" s="233" t="s">
        <v>279</v>
      </c>
      <c r="C28" s="233"/>
      <c r="D28" s="233"/>
      <c r="E28" s="233"/>
      <c r="F28" s="233"/>
      <c r="G28" s="233"/>
      <c r="H28" s="233"/>
      <c r="I28" s="233"/>
      <c r="J28" s="233"/>
      <c r="K28" s="233"/>
      <c r="L28" s="233"/>
      <c r="M28" s="233"/>
    </row>
    <row r="29" spans="1:13">
      <c r="A29" s="18"/>
      <c r="B29" s="19"/>
      <c r="C29" s="19"/>
      <c r="D29" s="19"/>
      <c r="E29" s="19"/>
      <c r="F29" s="19"/>
      <c r="G29" s="19"/>
      <c r="H29" s="19"/>
      <c r="I29" s="19"/>
      <c r="J29" s="19"/>
      <c r="K29" s="19"/>
      <c r="L29" s="19"/>
      <c r="M29" s="19"/>
    </row>
    <row r="30" spans="1:13" ht="14.25" customHeight="1">
      <c r="A30" s="242" t="s">
        <v>24</v>
      </c>
      <c r="B30" s="243"/>
      <c r="C30" s="243"/>
      <c r="D30" s="243"/>
      <c r="E30" s="243"/>
      <c r="F30" s="243"/>
      <c r="G30" s="243"/>
      <c r="H30" s="243"/>
      <c r="I30" s="243"/>
      <c r="J30" s="243"/>
      <c r="K30" s="243"/>
      <c r="L30" s="243"/>
      <c r="M30" s="243"/>
    </row>
    <row r="31" spans="1:13" ht="14.25" customHeight="1">
      <c r="A31" s="242" t="s">
        <v>25</v>
      </c>
      <c r="B31" s="243"/>
      <c r="C31" s="243"/>
      <c r="D31" s="243"/>
      <c r="E31" s="243"/>
      <c r="F31" s="243"/>
      <c r="G31" s="243"/>
      <c r="H31" s="243"/>
      <c r="I31" s="243"/>
      <c r="J31" s="243"/>
      <c r="K31" s="243"/>
      <c r="L31" s="243"/>
      <c r="M31" s="243"/>
    </row>
    <row r="32" spans="1:13" ht="14.25" customHeight="1">
      <c r="A32" s="17" t="s">
        <v>26</v>
      </c>
      <c r="B32" s="233" t="s">
        <v>280</v>
      </c>
      <c r="C32" s="233"/>
      <c r="D32" s="233"/>
      <c r="E32" s="233"/>
      <c r="F32" s="233"/>
      <c r="G32" s="233"/>
      <c r="H32" s="233"/>
      <c r="I32" s="233"/>
      <c r="J32" s="233"/>
      <c r="K32" s="233"/>
      <c r="L32" s="233"/>
      <c r="M32" s="233"/>
    </row>
    <row r="33" spans="1:13" ht="14.25" customHeight="1">
      <c r="A33" s="17" t="s">
        <v>27</v>
      </c>
      <c r="B33" s="233" t="s">
        <v>281</v>
      </c>
      <c r="C33" s="233"/>
      <c r="D33" s="233"/>
      <c r="E33" s="233"/>
      <c r="F33" s="233"/>
      <c r="G33" s="233"/>
      <c r="H33" s="233"/>
      <c r="I33" s="233"/>
      <c r="J33" s="233"/>
      <c r="K33" s="233"/>
      <c r="L33" s="233"/>
      <c r="M33" s="233"/>
    </row>
    <row r="34" spans="1:13">
      <c r="A34" s="18"/>
      <c r="B34" s="19"/>
      <c r="C34" s="19"/>
      <c r="D34" s="19"/>
      <c r="E34" s="19"/>
      <c r="F34" s="19"/>
      <c r="G34" s="19"/>
      <c r="H34" s="19"/>
      <c r="I34" s="19"/>
      <c r="J34" s="19"/>
      <c r="K34" s="19"/>
      <c r="L34" s="19"/>
      <c r="M34" s="19"/>
    </row>
    <row r="35" spans="1:13">
      <c r="A35" s="20" t="s">
        <v>28</v>
      </c>
      <c r="B35" s="19"/>
      <c r="C35" s="19"/>
      <c r="D35" s="19"/>
      <c r="E35" s="19"/>
      <c r="F35" s="19"/>
      <c r="G35" s="19"/>
      <c r="H35" s="19"/>
      <c r="I35" s="19"/>
      <c r="J35" s="19"/>
      <c r="K35" s="19"/>
      <c r="L35" s="19"/>
      <c r="M35" s="19"/>
    </row>
    <row r="36" spans="1:13" ht="46.95" customHeight="1">
      <c r="A36" s="170" t="s">
        <v>29</v>
      </c>
      <c r="B36" s="221"/>
      <c r="C36" s="222"/>
      <c r="D36" s="220" t="s">
        <v>30</v>
      </c>
      <c r="E36" s="221"/>
      <c r="F36" s="221"/>
      <c r="G36" s="221"/>
      <c r="H36" s="221"/>
      <c r="I36" s="221"/>
      <c r="J36" s="221"/>
      <c r="K36" s="221"/>
      <c r="L36" s="221"/>
      <c r="M36" s="222"/>
    </row>
    <row r="37" spans="1:13" ht="45" customHeight="1">
      <c r="A37" s="234" t="s">
        <v>282</v>
      </c>
      <c r="B37" s="235"/>
      <c r="C37" s="236"/>
      <c r="D37" s="237" t="s">
        <v>415</v>
      </c>
      <c r="E37" s="231"/>
      <c r="F37" s="231"/>
      <c r="G37" s="231"/>
      <c r="H37" s="231"/>
      <c r="I37" s="231"/>
      <c r="J37" s="231"/>
      <c r="K37" s="231"/>
      <c r="L37" s="231"/>
      <c r="M37" s="232"/>
    </row>
    <row r="38" spans="1:13" ht="34.200000000000003" customHeight="1">
      <c r="A38" s="234" t="s">
        <v>283</v>
      </c>
      <c r="B38" s="235"/>
      <c r="C38" s="236"/>
      <c r="D38" s="237" t="s">
        <v>416</v>
      </c>
      <c r="E38" s="231"/>
      <c r="F38" s="231"/>
      <c r="G38" s="231"/>
      <c r="H38" s="231"/>
      <c r="I38" s="231"/>
      <c r="J38" s="231"/>
      <c r="K38" s="231"/>
      <c r="L38" s="231"/>
      <c r="M38" s="232"/>
    </row>
    <row r="39" spans="1:13" ht="19.2" customHeight="1">
      <c r="A39" s="234" t="s">
        <v>284</v>
      </c>
      <c r="B39" s="228"/>
      <c r="C39" s="229"/>
      <c r="D39" s="237" t="s">
        <v>419</v>
      </c>
      <c r="E39" s="238"/>
      <c r="F39" s="238"/>
      <c r="G39" s="238"/>
      <c r="H39" s="238"/>
      <c r="I39" s="238"/>
      <c r="J39" s="238"/>
      <c r="K39" s="238"/>
      <c r="L39" s="238"/>
      <c r="M39" s="239"/>
    </row>
    <row r="40" spans="1:13" ht="29.4" customHeight="1">
      <c r="A40" s="234" t="s">
        <v>285</v>
      </c>
      <c r="B40" s="235"/>
      <c r="C40" s="236"/>
      <c r="D40" s="237" t="s">
        <v>417</v>
      </c>
      <c r="E40" s="238"/>
      <c r="F40" s="238"/>
      <c r="G40" s="238"/>
      <c r="H40" s="238"/>
      <c r="I40" s="238"/>
      <c r="J40" s="238"/>
      <c r="K40" s="238"/>
      <c r="L40" s="238"/>
      <c r="M40" s="239"/>
    </row>
    <row r="41" spans="1:13" ht="22.2" customHeight="1">
      <c r="A41" s="234" t="s">
        <v>286</v>
      </c>
      <c r="B41" s="228"/>
      <c r="C41" s="229"/>
      <c r="D41" s="237" t="s">
        <v>418</v>
      </c>
      <c r="E41" s="231"/>
      <c r="F41" s="231"/>
      <c r="G41" s="231"/>
      <c r="H41" s="231"/>
      <c r="I41" s="231"/>
      <c r="J41" s="231"/>
      <c r="K41" s="231"/>
      <c r="L41" s="231"/>
      <c r="M41" s="232"/>
    </row>
    <row r="42" spans="1:13" ht="29.4" customHeight="1">
      <c r="A42" s="234" t="s">
        <v>287</v>
      </c>
      <c r="B42" s="228"/>
      <c r="C42" s="229"/>
      <c r="D42" s="237" t="s">
        <v>416</v>
      </c>
      <c r="E42" s="231"/>
      <c r="F42" s="231"/>
      <c r="G42" s="231"/>
      <c r="H42" s="231"/>
      <c r="I42" s="231"/>
      <c r="J42" s="231"/>
      <c r="K42" s="231"/>
      <c r="L42" s="231"/>
      <c r="M42" s="232"/>
    </row>
    <row r="43" spans="1:13" ht="23.4" customHeight="1">
      <c r="A43" s="234" t="s">
        <v>288</v>
      </c>
      <c r="B43" s="235"/>
      <c r="C43" s="236"/>
      <c r="D43" s="237" t="s">
        <v>419</v>
      </c>
      <c r="E43" s="238"/>
      <c r="F43" s="238"/>
      <c r="G43" s="238"/>
      <c r="H43" s="238"/>
      <c r="I43" s="238"/>
      <c r="J43" s="238"/>
      <c r="K43" s="238"/>
      <c r="L43" s="238"/>
      <c r="M43" s="239"/>
    </row>
    <row r="44" spans="1:13">
      <c r="A44" s="227" t="s">
        <v>289</v>
      </c>
      <c r="B44" s="228"/>
      <c r="C44" s="229"/>
      <c r="D44" s="230" t="s">
        <v>420</v>
      </c>
      <c r="E44" s="231"/>
      <c r="F44" s="231"/>
      <c r="G44" s="231"/>
      <c r="H44" s="231"/>
      <c r="I44" s="231"/>
      <c r="J44" s="231"/>
      <c r="K44" s="231"/>
      <c r="L44" s="231"/>
      <c r="M44" s="232"/>
    </row>
    <row r="45" spans="1:13">
      <c r="A45" s="18"/>
      <c r="B45" s="19"/>
      <c r="C45" s="19"/>
      <c r="D45" s="19"/>
      <c r="E45" s="19"/>
      <c r="F45" s="19"/>
      <c r="G45" s="19"/>
      <c r="H45" s="19"/>
      <c r="I45" s="19"/>
      <c r="J45" s="19"/>
      <c r="K45" s="19"/>
      <c r="L45" s="19"/>
      <c r="M45" s="19"/>
    </row>
    <row r="46" spans="1:13">
      <c r="A46" s="20" t="s">
        <v>31</v>
      </c>
      <c r="B46" s="19"/>
      <c r="C46" s="19"/>
      <c r="D46" s="19"/>
      <c r="E46" s="19"/>
      <c r="F46" s="19"/>
      <c r="G46" s="19"/>
      <c r="H46" s="19"/>
      <c r="I46" s="19"/>
      <c r="J46" s="19"/>
      <c r="K46" s="19"/>
      <c r="L46" s="19"/>
      <c r="M46" s="19"/>
    </row>
    <row r="47" spans="1:13">
      <c r="A47" s="170" t="s">
        <v>32</v>
      </c>
      <c r="B47" s="221"/>
      <c r="C47" s="222"/>
      <c r="D47" s="220" t="s">
        <v>33</v>
      </c>
      <c r="E47" s="221"/>
      <c r="F47" s="221"/>
      <c r="G47" s="221"/>
      <c r="H47" s="221"/>
      <c r="I47" s="221"/>
      <c r="J47" s="221"/>
      <c r="K47" s="221"/>
      <c r="L47" s="221"/>
      <c r="M47" s="222"/>
    </row>
    <row r="48" spans="1:13">
      <c r="A48" s="217"/>
      <c r="B48" s="218"/>
      <c r="C48" s="219"/>
      <c r="D48" s="217"/>
      <c r="E48" s="218"/>
      <c r="F48" s="218"/>
      <c r="G48" s="218"/>
      <c r="H48" s="218"/>
      <c r="I48" s="218"/>
      <c r="J48" s="218"/>
      <c r="K48" s="218"/>
      <c r="L48" s="218"/>
      <c r="M48" s="219"/>
    </row>
    <row r="49" spans="1:13">
      <c r="A49" s="217"/>
      <c r="B49" s="218"/>
      <c r="C49" s="219"/>
      <c r="D49" s="217"/>
      <c r="E49" s="218"/>
      <c r="F49" s="218"/>
      <c r="G49" s="218"/>
      <c r="H49" s="218"/>
      <c r="I49" s="218"/>
      <c r="J49" s="218"/>
      <c r="K49" s="218"/>
      <c r="L49" s="218"/>
      <c r="M49" s="219"/>
    </row>
    <row r="50" spans="1:13">
      <c r="A50" s="217"/>
      <c r="B50" s="218"/>
      <c r="C50" s="219"/>
      <c r="D50" s="217"/>
      <c r="E50" s="218"/>
      <c r="F50" s="218"/>
      <c r="G50" s="218"/>
      <c r="H50" s="218"/>
      <c r="I50" s="218"/>
      <c r="J50" s="218"/>
      <c r="K50" s="218"/>
      <c r="L50" s="218"/>
      <c r="M50" s="219"/>
    </row>
    <row r="51" spans="1:13">
      <c r="A51" s="217"/>
      <c r="B51" s="218"/>
      <c r="C51" s="219"/>
      <c r="D51" s="217"/>
      <c r="E51" s="218"/>
      <c r="F51" s="218"/>
      <c r="G51" s="218"/>
      <c r="H51" s="218"/>
      <c r="I51" s="218"/>
      <c r="J51" s="218"/>
      <c r="K51" s="218"/>
      <c r="L51" s="218"/>
      <c r="M51" s="219"/>
    </row>
    <row r="52" spans="1:13">
      <c r="A52" s="18"/>
      <c r="B52" s="19"/>
      <c r="C52" s="19"/>
      <c r="D52" s="19"/>
      <c r="E52" s="19"/>
      <c r="F52" s="19"/>
      <c r="G52" s="19"/>
      <c r="H52" s="19"/>
      <c r="I52" s="19"/>
      <c r="J52" s="19"/>
      <c r="K52" s="19"/>
      <c r="L52" s="19"/>
      <c r="M52" s="19"/>
    </row>
    <row r="53" spans="1:13">
      <c r="A53" s="20" t="s">
        <v>34</v>
      </c>
      <c r="B53" s="19"/>
      <c r="C53" s="19"/>
      <c r="D53" s="19"/>
      <c r="E53" s="19"/>
      <c r="F53" s="19"/>
      <c r="G53" s="19"/>
      <c r="H53" s="19"/>
      <c r="I53" s="19"/>
      <c r="J53" s="19"/>
      <c r="K53" s="19"/>
      <c r="L53" s="19"/>
      <c r="M53" s="19"/>
    </row>
    <row r="54" spans="1:13">
      <c r="A54" s="170" t="s">
        <v>32</v>
      </c>
      <c r="B54" s="221"/>
      <c r="C54" s="222"/>
      <c r="D54" s="220" t="s">
        <v>33</v>
      </c>
      <c r="E54" s="221"/>
      <c r="F54" s="221"/>
      <c r="G54" s="221"/>
      <c r="H54" s="221"/>
      <c r="I54" s="221"/>
      <c r="J54" s="221"/>
      <c r="K54" s="221"/>
      <c r="L54" s="221"/>
      <c r="M54" s="222"/>
    </row>
    <row r="55" spans="1:13">
      <c r="A55" s="217"/>
      <c r="B55" s="218"/>
      <c r="C55" s="219"/>
      <c r="D55" s="217"/>
      <c r="E55" s="218"/>
      <c r="F55" s="218"/>
      <c r="G55" s="218"/>
      <c r="H55" s="218"/>
      <c r="I55" s="218"/>
      <c r="J55" s="218"/>
      <c r="K55" s="218"/>
      <c r="L55" s="218"/>
      <c r="M55" s="219"/>
    </row>
    <row r="56" spans="1:13">
      <c r="A56" s="217"/>
      <c r="B56" s="218"/>
      <c r="C56" s="219"/>
      <c r="D56" s="217"/>
      <c r="E56" s="218"/>
      <c r="F56" s="218"/>
      <c r="G56" s="218"/>
      <c r="H56" s="218"/>
      <c r="I56" s="218"/>
      <c r="J56" s="218"/>
      <c r="K56" s="218"/>
      <c r="L56" s="218"/>
      <c r="M56" s="219"/>
    </row>
    <row r="57" spans="1:13">
      <c r="A57" s="217"/>
      <c r="B57" s="218"/>
      <c r="C57" s="219"/>
      <c r="D57" s="217"/>
      <c r="E57" s="218"/>
      <c r="F57" s="218"/>
      <c r="G57" s="218"/>
      <c r="H57" s="218"/>
      <c r="I57" s="218"/>
      <c r="J57" s="218"/>
      <c r="K57" s="218"/>
      <c r="L57" s="218"/>
      <c r="M57" s="219"/>
    </row>
    <row r="58" spans="1:13">
      <c r="A58" s="217"/>
      <c r="B58" s="218"/>
      <c r="C58" s="219"/>
      <c r="D58" s="217"/>
      <c r="E58" s="218"/>
      <c r="F58" s="218"/>
      <c r="G58" s="218"/>
      <c r="H58" s="218"/>
      <c r="I58" s="218"/>
      <c r="J58" s="218"/>
      <c r="K58" s="218"/>
      <c r="L58" s="218"/>
      <c r="M58" s="219"/>
    </row>
    <row r="59" spans="1:13">
      <c r="A59" s="18"/>
      <c r="B59" s="19"/>
      <c r="C59" s="19"/>
      <c r="D59" s="19"/>
      <c r="E59" s="19"/>
      <c r="F59" s="19"/>
      <c r="G59" s="19"/>
      <c r="H59" s="19"/>
      <c r="I59" s="19"/>
      <c r="J59" s="19"/>
      <c r="K59" s="19"/>
      <c r="L59" s="19"/>
      <c r="M59" s="19"/>
    </row>
    <row r="60" spans="1:13">
      <c r="A60" s="21" t="s">
        <v>35</v>
      </c>
      <c r="B60" s="22"/>
      <c r="C60" s="22"/>
      <c r="D60" s="22"/>
      <c r="E60" s="22"/>
      <c r="F60" s="22"/>
      <c r="G60" s="22"/>
      <c r="H60" s="22"/>
      <c r="I60" s="22"/>
      <c r="J60" s="22"/>
      <c r="K60" s="22"/>
      <c r="L60" s="22"/>
      <c r="M60" s="22"/>
    </row>
    <row r="61" spans="1:13" ht="14.25" customHeight="1">
      <c r="A61" s="220" t="s">
        <v>36</v>
      </c>
      <c r="B61" s="221"/>
      <c r="C61" s="221"/>
      <c r="D61" s="221"/>
      <c r="E61" s="221"/>
      <c r="F61" s="221"/>
      <c r="G61" s="221"/>
      <c r="H61" s="221"/>
      <c r="I61" s="221"/>
      <c r="J61" s="221"/>
      <c r="K61" s="221"/>
      <c r="L61" s="221"/>
      <c r="M61" s="222"/>
    </row>
    <row r="62" spans="1:13">
      <c r="A62" s="223" t="s">
        <v>290</v>
      </c>
      <c r="B62" s="224"/>
      <c r="C62" s="224"/>
      <c r="D62" s="224"/>
      <c r="E62" s="224"/>
      <c r="F62" s="224"/>
      <c r="G62" s="224"/>
      <c r="H62" s="224"/>
      <c r="I62" s="224"/>
      <c r="J62" s="224"/>
      <c r="K62" s="224"/>
      <c r="L62" s="224"/>
      <c r="M62" s="224"/>
    </row>
    <row r="63" spans="1:13" ht="13.2" customHeight="1">
      <c r="A63" s="223" t="s">
        <v>291</v>
      </c>
      <c r="B63" s="224"/>
      <c r="C63" s="224"/>
      <c r="D63" s="224"/>
      <c r="E63" s="224"/>
      <c r="F63" s="224"/>
      <c r="G63" s="224"/>
      <c r="H63" s="224"/>
      <c r="I63" s="224"/>
      <c r="J63" s="224"/>
      <c r="K63" s="224"/>
      <c r="L63" s="224"/>
      <c r="M63" s="224"/>
    </row>
    <row r="64" spans="1:13">
      <c r="A64" s="226" t="s">
        <v>292</v>
      </c>
      <c r="B64" s="166"/>
      <c r="C64" s="166"/>
      <c r="D64" s="166"/>
      <c r="E64" s="166"/>
      <c r="F64" s="166"/>
      <c r="G64" s="166"/>
      <c r="H64" s="166"/>
      <c r="I64" s="166"/>
      <c r="J64" s="166"/>
      <c r="K64" s="166"/>
      <c r="L64" s="166"/>
      <c r="M64" s="183"/>
    </row>
    <row r="65" spans="1:13">
      <c r="A65" s="223" t="s">
        <v>293</v>
      </c>
      <c r="B65" s="224"/>
      <c r="C65" s="224"/>
      <c r="D65" s="224"/>
      <c r="E65" s="224"/>
      <c r="F65" s="224"/>
      <c r="G65" s="224"/>
      <c r="H65" s="224"/>
      <c r="I65" s="224"/>
      <c r="J65" s="224"/>
      <c r="K65" s="224"/>
      <c r="L65" s="224"/>
      <c r="M65" s="224"/>
    </row>
    <row r="66" spans="1:13">
      <c r="A66" s="223" t="s">
        <v>294</v>
      </c>
      <c r="B66" s="224"/>
      <c r="C66" s="224"/>
      <c r="D66" s="224"/>
      <c r="E66" s="224"/>
      <c r="F66" s="224"/>
      <c r="G66" s="224"/>
      <c r="H66" s="224"/>
      <c r="I66" s="224"/>
      <c r="J66" s="224"/>
      <c r="K66" s="224"/>
      <c r="L66" s="224"/>
      <c r="M66" s="224"/>
    </row>
    <row r="67" spans="1:13">
      <c r="A67" s="18"/>
    </row>
    <row r="68" spans="1:13">
      <c r="A68" s="88" t="s">
        <v>37</v>
      </c>
    </row>
    <row r="69" spans="1:13" ht="24" customHeight="1">
      <c r="A69" s="161" t="s">
        <v>38</v>
      </c>
      <c r="B69" s="161"/>
      <c r="C69" s="161"/>
      <c r="D69" s="161"/>
      <c r="E69" s="161" t="s">
        <v>39</v>
      </c>
      <c r="F69" s="161"/>
      <c r="G69" s="161"/>
      <c r="H69" s="161"/>
      <c r="I69" s="161"/>
      <c r="J69" s="225" t="s">
        <v>40</v>
      </c>
      <c r="K69" s="225"/>
      <c r="L69" s="225"/>
      <c r="M69" s="225"/>
    </row>
    <row r="70" spans="1:13" ht="28.2" customHeight="1">
      <c r="A70" s="203" t="s">
        <v>290</v>
      </c>
      <c r="B70" s="204"/>
      <c r="C70" s="204"/>
      <c r="D70" s="204"/>
      <c r="E70" s="205">
        <f>+(2.14*100)/2.48</f>
        <v>86.290322580645167</v>
      </c>
      <c r="F70" s="205"/>
      <c r="G70" s="205"/>
      <c r="H70" s="205"/>
      <c r="I70" s="205"/>
      <c r="J70" s="206" t="s">
        <v>425</v>
      </c>
      <c r="K70" s="206"/>
      <c r="L70" s="206"/>
      <c r="M70" s="206"/>
    </row>
    <row r="71" spans="1:13" ht="33" customHeight="1">
      <c r="A71" s="203" t="s">
        <v>291</v>
      </c>
      <c r="B71" s="204"/>
      <c r="C71" s="204"/>
      <c r="D71" s="204"/>
      <c r="E71" s="205">
        <f>+(11.57*100)/15.74</f>
        <v>73.506988564167727</v>
      </c>
      <c r="F71" s="205"/>
      <c r="G71" s="205"/>
      <c r="H71" s="205"/>
      <c r="I71" s="205"/>
      <c r="J71" s="206" t="s">
        <v>421</v>
      </c>
      <c r="K71" s="206"/>
      <c r="L71" s="206"/>
      <c r="M71" s="206"/>
    </row>
    <row r="72" spans="1:13" ht="30.6" customHeight="1">
      <c r="A72" s="207" t="s">
        <v>292</v>
      </c>
      <c r="B72" s="208"/>
      <c r="C72" s="208"/>
      <c r="D72" s="209"/>
      <c r="E72" s="205">
        <f>+(12.95*100)/14.6</f>
        <v>88.69863013698631</v>
      </c>
      <c r="F72" s="205"/>
      <c r="G72" s="205"/>
      <c r="H72" s="205"/>
      <c r="I72" s="205"/>
      <c r="J72" s="210" t="s">
        <v>422</v>
      </c>
      <c r="K72" s="211"/>
      <c r="L72" s="211"/>
      <c r="M72" s="212"/>
    </row>
    <row r="73" spans="1:13" ht="32.4" customHeight="1">
      <c r="A73" s="203" t="s">
        <v>293</v>
      </c>
      <c r="B73" s="204"/>
      <c r="C73" s="204"/>
      <c r="D73" s="204"/>
      <c r="E73" s="205">
        <f>+(13*100)/14.6</f>
        <v>89.041095890410958</v>
      </c>
      <c r="F73" s="205"/>
      <c r="G73" s="205"/>
      <c r="H73" s="205"/>
      <c r="I73" s="205"/>
      <c r="J73" s="206" t="s">
        <v>423</v>
      </c>
      <c r="K73" s="206"/>
      <c r="L73" s="206"/>
      <c r="M73" s="206"/>
    </row>
    <row r="74" spans="1:13" ht="33" customHeight="1">
      <c r="A74" s="204" t="s">
        <v>294</v>
      </c>
      <c r="B74" s="204"/>
      <c r="C74" s="204"/>
      <c r="D74" s="204"/>
      <c r="E74" s="205">
        <f>+(1.82*100)/2.02</f>
        <v>90.099009900990097</v>
      </c>
      <c r="F74" s="205"/>
      <c r="G74" s="205"/>
      <c r="H74" s="205"/>
      <c r="I74" s="205"/>
      <c r="J74" s="206" t="s">
        <v>424</v>
      </c>
      <c r="K74" s="206"/>
      <c r="L74" s="206"/>
      <c r="M74" s="206"/>
    </row>
    <row r="75" spans="1:13">
      <c r="A75" s="18"/>
    </row>
    <row r="76" spans="1:13">
      <c r="A76" s="18"/>
    </row>
    <row r="77" spans="1:13">
      <c r="A77" s="18"/>
    </row>
    <row r="78" spans="1:13">
      <c r="A78" s="18"/>
    </row>
    <row r="79" spans="1:13">
      <c r="A79" s="21" t="s">
        <v>41</v>
      </c>
    </row>
    <row r="80" spans="1:13">
      <c r="A80" s="21" t="s">
        <v>42</v>
      </c>
    </row>
    <row r="81" spans="1:13 16373:16384" ht="30.6">
      <c r="A81" s="25" t="s">
        <v>43</v>
      </c>
      <c r="B81" s="198" t="s">
        <v>44</v>
      </c>
      <c r="C81" s="199"/>
      <c r="D81" s="200"/>
      <c r="E81" s="140" t="s">
        <v>45</v>
      </c>
      <c r="F81" s="140"/>
      <c r="G81" s="140"/>
      <c r="H81" s="192" t="s">
        <v>46</v>
      </c>
      <c r="I81" s="201" t="s">
        <v>47</v>
      </c>
      <c r="J81" s="202"/>
      <c r="K81" s="194" t="s">
        <v>48</v>
      </c>
      <c r="L81" s="195"/>
      <c r="M81" s="215" t="s">
        <v>49</v>
      </c>
    </row>
    <row r="82" spans="1:13 16373:16384" ht="30.6">
      <c r="A82" s="25"/>
      <c r="B82" s="25" t="s">
        <v>50</v>
      </c>
      <c r="C82" s="198" t="s">
        <v>51</v>
      </c>
      <c r="D82" s="200"/>
      <c r="E82" s="26" t="s">
        <v>52</v>
      </c>
      <c r="F82" s="140" t="s">
        <v>53</v>
      </c>
      <c r="G82" s="140"/>
      <c r="H82" s="193"/>
      <c r="I82" s="43" t="s">
        <v>54</v>
      </c>
      <c r="J82" s="70" t="s">
        <v>55</v>
      </c>
      <c r="K82" s="196"/>
      <c r="L82" s="197"/>
      <c r="M82" s="216"/>
    </row>
    <row r="83" spans="1:13 16373:16384" ht="127.8" customHeight="1">
      <c r="A83" s="63" t="s">
        <v>290</v>
      </c>
      <c r="B83" s="64" t="s">
        <v>295</v>
      </c>
      <c r="C83" s="187"/>
      <c r="D83" s="189"/>
      <c r="E83" s="66">
        <v>1</v>
      </c>
      <c r="F83" s="190" t="s">
        <v>299</v>
      </c>
      <c r="G83" s="191"/>
      <c r="H83" s="64" t="s">
        <v>305</v>
      </c>
      <c r="I83" s="67">
        <f>9.92/4</f>
        <v>2.48</v>
      </c>
      <c r="J83" s="68">
        <v>2.14</v>
      </c>
      <c r="K83" s="190" t="s">
        <v>317</v>
      </c>
      <c r="L83" s="191"/>
      <c r="M83" s="65" t="s">
        <v>311</v>
      </c>
    </row>
    <row r="84" spans="1:13 16373:16384" ht="189" customHeight="1">
      <c r="A84" s="213" t="s">
        <v>291</v>
      </c>
      <c r="B84" s="64" t="s">
        <v>296</v>
      </c>
      <c r="C84" s="187"/>
      <c r="D84" s="189"/>
      <c r="E84" s="66">
        <v>2</v>
      </c>
      <c r="F84" s="190" t="s">
        <v>300</v>
      </c>
      <c r="G84" s="191"/>
      <c r="H84" s="64" t="s">
        <v>306</v>
      </c>
      <c r="I84" s="67">
        <f>32/4</f>
        <v>8</v>
      </c>
      <c r="J84" s="68">
        <v>9.35</v>
      </c>
      <c r="K84" s="190" t="s">
        <v>318</v>
      </c>
      <c r="L84" s="191"/>
      <c r="M84" s="65" t="s">
        <v>312</v>
      </c>
    </row>
    <row r="85" spans="1:13 16373:16384" ht="134.4">
      <c r="A85" s="214"/>
      <c r="B85" s="64" t="s">
        <v>297</v>
      </c>
      <c r="C85" s="187"/>
      <c r="D85" s="189"/>
      <c r="E85" s="66">
        <v>3</v>
      </c>
      <c r="F85" s="190" t="s">
        <v>301</v>
      </c>
      <c r="G85" s="191"/>
      <c r="H85" s="64" t="s">
        <v>307</v>
      </c>
      <c r="I85" s="67">
        <f>62.96/4</f>
        <v>15.74</v>
      </c>
      <c r="J85" s="68">
        <v>11.57</v>
      </c>
      <c r="K85" s="190" t="s">
        <v>319</v>
      </c>
      <c r="L85" s="191"/>
      <c r="M85" s="65" t="s">
        <v>313</v>
      </c>
    </row>
    <row r="86" spans="1:13 16373:16384" customFormat="1" ht="136.19999999999999" customHeight="1">
      <c r="A86" s="63" t="s">
        <v>292</v>
      </c>
      <c r="B86" s="64" t="s">
        <v>295</v>
      </c>
      <c r="C86" s="187"/>
      <c r="D86" s="189"/>
      <c r="E86" s="66">
        <v>4</v>
      </c>
      <c r="F86" s="190" t="s">
        <v>302</v>
      </c>
      <c r="G86" s="191"/>
      <c r="H86" s="64" t="s">
        <v>308</v>
      </c>
      <c r="I86" s="68">
        <f>58.39/4</f>
        <v>14.5975</v>
      </c>
      <c r="J86" s="27">
        <v>12.95</v>
      </c>
      <c r="K86" s="190" t="s">
        <v>320</v>
      </c>
      <c r="L86" s="191"/>
      <c r="M86" s="65" t="s">
        <v>314</v>
      </c>
      <c r="XES86" s="9"/>
      <c r="XET86" s="9"/>
      <c r="XEU86" s="9"/>
      <c r="XEV86" s="9"/>
      <c r="XEW86" s="9"/>
      <c r="XEX86" s="9"/>
      <c r="XEY86" s="9"/>
      <c r="XEZ86" s="9"/>
      <c r="XFA86" s="9"/>
      <c r="XFB86" s="9"/>
      <c r="XFC86" s="9"/>
      <c r="XFD86" s="9"/>
    </row>
    <row r="87" spans="1:13 16373:16384" customFormat="1" ht="81.599999999999994">
      <c r="A87" s="63" t="s">
        <v>293</v>
      </c>
      <c r="B87" s="64" t="s">
        <v>298</v>
      </c>
      <c r="C87" s="187"/>
      <c r="D87" s="189"/>
      <c r="E87" s="66">
        <v>5</v>
      </c>
      <c r="F87" s="190" t="s">
        <v>303</v>
      </c>
      <c r="G87" s="191"/>
      <c r="H87" s="64" t="s">
        <v>309</v>
      </c>
      <c r="I87" s="68">
        <f>58.5/4</f>
        <v>14.625</v>
      </c>
      <c r="J87" s="68">
        <v>13</v>
      </c>
      <c r="K87" s="190" t="s">
        <v>321</v>
      </c>
      <c r="L87" s="191"/>
      <c r="M87" s="65" t="s">
        <v>322</v>
      </c>
      <c r="XES87" s="9"/>
      <c r="XET87" s="9"/>
      <c r="XEU87" s="9"/>
      <c r="XEV87" s="9"/>
      <c r="XEW87" s="9"/>
      <c r="XEX87" s="9"/>
      <c r="XEY87" s="9"/>
      <c r="XEZ87" s="9"/>
      <c r="XFA87" s="9"/>
      <c r="XFB87" s="9"/>
      <c r="XFC87" s="9"/>
      <c r="XFD87" s="9"/>
    </row>
    <row r="88" spans="1:13 16373:16384" customFormat="1" ht="193.2">
      <c r="A88" s="63" t="s">
        <v>294</v>
      </c>
      <c r="B88" s="64" t="s">
        <v>296</v>
      </c>
      <c r="C88" s="187"/>
      <c r="D88" s="189"/>
      <c r="E88" s="66">
        <v>6</v>
      </c>
      <c r="F88" s="190" t="s">
        <v>304</v>
      </c>
      <c r="G88" s="191"/>
      <c r="H88" s="64" t="s">
        <v>310</v>
      </c>
      <c r="I88" s="68">
        <f>8.07/4</f>
        <v>2.0175000000000001</v>
      </c>
      <c r="J88" s="68">
        <v>1.82</v>
      </c>
      <c r="K88" s="190" t="s">
        <v>315</v>
      </c>
      <c r="L88" s="191"/>
      <c r="M88" s="65" t="s">
        <v>316</v>
      </c>
      <c r="XES88" s="9"/>
      <c r="XET88" s="9"/>
      <c r="XEU88" s="9"/>
      <c r="XEV88" s="9"/>
      <c r="XEW88" s="9"/>
      <c r="XEX88" s="9"/>
      <c r="XEY88" s="9"/>
      <c r="XEZ88" s="9"/>
      <c r="XFA88" s="9"/>
      <c r="XFB88" s="9"/>
      <c r="XFC88" s="9"/>
      <c r="XFD88" s="9"/>
    </row>
    <row r="89" spans="1:13 16373:16384" customFormat="1" ht="14.4">
      <c r="A89" s="28"/>
      <c r="B89" s="29"/>
      <c r="C89" s="30"/>
      <c r="D89" s="30"/>
      <c r="E89" s="29"/>
      <c r="F89" s="30"/>
      <c r="G89" s="30"/>
      <c r="H89" s="29"/>
      <c r="I89" s="29"/>
      <c r="J89" s="29"/>
      <c r="K89" s="30"/>
      <c r="L89" s="30"/>
      <c r="M89" s="29"/>
      <c r="XES89" s="9"/>
      <c r="XET89" s="9"/>
      <c r="XEU89" s="9"/>
      <c r="XEV89" s="9"/>
      <c r="XEW89" s="9"/>
      <c r="XEX89" s="9"/>
      <c r="XEY89" s="9"/>
      <c r="XEZ89" s="9"/>
      <c r="XFA89" s="9"/>
      <c r="XFB89" s="9"/>
      <c r="XFC89" s="9"/>
      <c r="XFD89" s="9"/>
    </row>
    <row r="90" spans="1:13 16373:16384" customFormat="1" ht="14.4">
      <c r="A90" s="62" t="s">
        <v>56</v>
      </c>
      <c r="B90" s="29"/>
      <c r="C90" s="30"/>
      <c r="D90" s="30"/>
      <c r="E90" s="29"/>
      <c r="F90" s="30"/>
      <c r="G90" s="30"/>
      <c r="H90" s="29"/>
      <c r="I90" s="29"/>
      <c r="J90" s="29"/>
      <c r="K90" s="30"/>
      <c r="L90" s="30"/>
      <c r="M90" s="29"/>
      <c r="XES90" s="9"/>
      <c r="XET90" s="9"/>
      <c r="XEU90" s="9"/>
      <c r="XEV90" s="9"/>
      <c r="XEW90" s="9"/>
      <c r="XEX90" s="9"/>
      <c r="XEY90" s="9"/>
      <c r="XEZ90" s="9"/>
      <c r="XFA90" s="9"/>
      <c r="XFB90" s="9"/>
      <c r="XFC90" s="9"/>
      <c r="XFD90" s="9"/>
    </row>
    <row r="91" spans="1:13 16373:16384" customFormat="1" ht="14.4">
      <c r="A91" s="140" t="s">
        <v>57</v>
      </c>
      <c r="B91" s="140"/>
      <c r="C91" s="140"/>
      <c r="D91" s="140"/>
      <c r="E91" s="26" t="s">
        <v>58</v>
      </c>
      <c r="F91" s="140" t="s">
        <v>59</v>
      </c>
      <c r="G91" s="140"/>
      <c r="H91" s="140" t="s">
        <v>60</v>
      </c>
      <c r="I91" s="140"/>
      <c r="J91" s="140"/>
      <c r="K91" s="140" t="s">
        <v>61</v>
      </c>
      <c r="L91" s="140"/>
      <c r="M91" s="140"/>
      <c r="XES91" s="9"/>
      <c r="XET91" s="9"/>
      <c r="XEU91" s="9"/>
      <c r="XEV91" s="9"/>
      <c r="XEW91" s="9"/>
      <c r="XEX91" s="9"/>
      <c r="XEY91" s="9"/>
      <c r="XEZ91" s="9"/>
      <c r="XFA91" s="9"/>
      <c r="XFB91" s="9"/>
      <c r="XFC91" s="9"/>
      <c r="XFD91" s="9"/>
    </row>
    <row r="92" spans="1:13 16373:16384" customFormat="1" ht="14.4">
      <c r="A92" s="186"/>
      <c r="B92" s="186"/>
      <c r="C92" s="186"/>
      <c r="D92" s="186"/>
      <c r="E92" s="27"/>
      <c r="F92" s="167"/>
      <c r="G92" s="167"/>
      <c r="H92" s="167"/>
      <c r="I92" s="167"/>
      <c r="J92" s="167"/>
      <c r="K92" s="187"/>
      <c r="L92" s="188"/>
      <c r="M92" s="189"/>
      <c r="XES92" s="9"/>
      <c r="XET92" s="9"/>
      <c r="XEU92" s="9"/>
      <c r="XEV92" s="9"/>
      <c r="XEW92" s="9"/>
      <c r="XEX92" s="9"/>
      <c r="XEY92" s="9"/>
      <c r="XEZ92" s="9"/>
      <c r="XFA92" s="9"/>
      <c r="XFB92" s="9"/>
      <c r="XFC92" s="9"/>
      <c r="XFD92" s="9"/>
    </row>
    <row r="93" spans="1:13 16373:16384" customFormat="1" ht="14.4">
      <c r="A93" s="186"/>
      <c r="B93" s="186"/>
      <c r="C93" s="186"/>
      <c r="D93" s="186"/>
      <c r="E93" s="27"/>
      <c r="F93" s="167"/>
      <c r="G93" s="167"/>
      <c r="H93" s="167"/>
      <c r="I93" s="167"/>
      <c r="J93" s="167"/>
      <c r="K93" s="187"/>
      <c r="L93" s="188"/>
      <c r="M93" s="189"/>
      <c r="XES93" s="9"/>
      <c r="XET93" s="9"/>
      <c r="XEU93" s="9"/>
      <c r="XEV93" s="9"/>
      <c r="XEW93" s="9"/>
      <c r="XEX93" s="9"/>
      <c r="XEY93" s="9"/>
      <c r="XEZ93" s="9"/>
      <c r="XFA93" s="9"/>
      <c r="XFB93" s="9"/>
      <c r="XFC93" s="9"/>
      <c r="XFD93" s="9"/>
    </row>
    <row r="94" spans="1:13 16373:16384" customFormat="1" ht="14.4">
      <c r="A94" s="186"/>
      <c r="B94" s="186"/>
      <c r="C94" s="186"/>
      <c r="D94" s="186"/>
      <c r="E94" s="27"/>
      <c r="F94" s="167"/>
      <c r="G94" s="167"/>
      <c r="H94" s="167"/>
      <c r="I94" s="167"/>
      <c r="J94" s="167"/>
      <c r="K94" s="187"/>
      <c r="L94" s="188"/>
      <c r="M94" s="189"/>
      <c r="XES94" s="9"/>
      <c r="XET94" s="9"/>
      <c r="XEU94" s="9"/>
      <c r="XEV94" s="9"/>
      <c r="XEW94" s="9"/>
      <c r="XEX94" s="9"/>
      <c r="XEY94" s="9"/>
      <c r="XEZ94" s="9"/>
      <c r="XFA94" s="9"/>
      <c r="XFB94" s="9"/>
      <c r="XFC94" s="9"/>
      <c r="XFD94" s="9"/>
    </row>
    <row r="95" spans="1:13 16373:16384" customFormat="1" ht="14.4">
      <c r="A95" s="186"/>
      <c r="B95" s="186"/>
      <c r="C95" s="186"/>
      <c r="D95" s="186"/>
      <c r="E95" s="27"/>
      <c r="F95" s="167"/>
      <c r="G95" s="167"/>
      <c r="H95" s="167"/>
      <c r="I95" s="167"/>
      <c r="J95" s="167"/>
      <c r="K95" s="187"/>
      <c r="L95" s="188"/>
      <c r="M95" s="189"/>
      <c r="XES95" s="9"/>
      <c r="XET95" s="9"/>
      <c r="XEU95" s="9"/>
      <c r="XEV95" s="9"/>
      <c r="XEW95" s="9"/>
      <c r="XEX95" s="9"/>
      <c r="XEY95" s="9"/>
      <c r="XEZ95" s="9"/>
      <c r="XFA95" s="9"/>
      <c r="XFB95" s="9"/>
      <c r="XFC95" s="9"/>
      <c r="XFD95" s="9"/>
    </row>
    <row r="96" spans="1:13 16373:16384" customFormat="1" ht="14.4">
      <c r="A96" s="186"/>
      <c r="B96" s="186"/>
      <c r="C96" s="186"/>
      <c r="D96" s="186"/>
      <c r="E96" s="27"/>
      <c r="F96" s="167"/>
      <c r="G96" s="167"/>
      <c r="H96" s="167"/>
      <c r="I96" s="167"/>
      <c r="J96" s="167"/>
      <c r="K96" s="187"/>
      <c r="L96" s="188"/>
      <c r="M96" s="189"/>
      <c r="XES96" s="9"/>
      <c r="XET96" s="9"/>
      <c r="XEU96" s="9"/>
      <c r="XEV96" s="9"/>
      <c r="XEW96" s="9"/>
      <c r="XEX96" s="9"/>
      <c r="XEY96" s="9"/>
      <c r="XEZ96" s="9"/>
      <c r="XFA96" s="9"/>
      <c r="XFB96" s="9"/>
      <c r="XFC96" s="9"/>
      <c r="XFD96" s="9"/>
    </row>
    <row r="97" spans="1:13 16373:16384" customFormat="1" ht="14.4">
      <c r="A97" s="186"/>
      <c r="B97" s="186"/>
      <c r="C97" s="186"/>
      <c r="D97" s="186"/>
      <c r="E97" s="27"/>
      <c r="F97" s="167"/>
      <c r="G97" s="167"/>
      <c r="H97" s="167"/>
      <c r="I97" s="167"/>
      <c r="J97" s="167"/>
      <c r="K97" s="187"/>
      <c r="L97" s="188"/>
      <c r="M97" s="189"/>
      <c r="XES97" s="9"/>
      <c r="XET97" s="9"/>
      <c r="XEU97" s="9"/>
      <c r="XEV97" s="9"/>
      <c r="XEW97" s="9"/>
      <c r="XEX97" s="9"/>
      <c r="XEY97" s="9"/>
      <c r="XEZ97" s="9"/>
      <c r="XFA97" s="9"/>
      <c r="XFB97" s="9"/>
      <c r="XFC97" s="9"/>
      <c r="XFD97" s="9"/>
    </row>
    <row r="98" spans="1:13 16373:16384" customFormat="1" ht="14.4">
      <c r="A98" s="28"/>
      <c r="B98" s="29"/>
      <c r="C98" s="30"/>
      <c r="D98" s="30"/>
      <c r="E98" s="29"/>
      <c r="F98" s="30"/>
      <c r="G98" s="30"/>
      <c r="H98" s="29"/>
      <c r="I98" s="29"/>
      <c r="J98" s="29"/>
      <c r="K98" s="30"/>
      <c r="L98" s="30"/>
      <c r="M98" s="29"/>
      <c r="XES98" s="9"/>
      <c r="XET98" s="9"/>
      <c r="XEU98" s="9"/>
      <c r="XEV98" s="9"/>
      <c r="XEW98" s="9"/>
      <c r="XEX98" s="9"/>
      <c r="XEY98" s="9"/>
      <c r="XEZ98" s="9"/>
      <c r="XFA98" s="9"/>
      <c r="XFB98" s="9"/>
      <c r="XFC98" s="9"/>
      <c r="XFD98" s="9"/>
    </row>
    <row r="99" spans="1:13 16373:16384" s="7" customFormat="1" ht="20.25" customHeight="1">
      <c r="A99" s="21" t="s">
        <v>62</v>
      </c>
      <c r="B99" s="31"/>
      <c r="C99" s="32"/>
      <c r="D99" s="32"/>
      <c r="E99" s="32"/>
      <c r="F99" s="33"/>
      <c r="G99" s="33"/>
      <c r="H99" s="33"/>
      <c r="I99" s="33"/>
      <c r="J99" s="33"/>
      <c r="K99" s="38"/>
      <c r="L99" s="38"/>
      <c r="M99" s="38"/>
    </row>
    <row r="100" spans="1:13 16373:16384" s="8" customFormat="1" ht="31.8" customHeight="1">
      <c r="A100" s="140" t="s">
        <v>63</v>
      </c>
      <c r="B100" s="140"/>
      <c r="C100" s="140"/>
      <c r="D100" s="140"/>
      <c r="E100" s="140" t="s">
        <v>64</v>
      </c>
      <c r="F100" s="140"/>
      <c r="G100" s="140"/>
      <c r="H100" s="140"/>
      <c r="I100" s="140" t="s">
        <v>65</v>
      </c>
      <c r="J100" s="140"/>
      <c r="K100" s="140" t="s">
        <v>66</v>
      </c>
      <c r="L100" s="140"/>
      <c r="M100" s="140"/>
    </row>
    <row r="101" spans="1:13 16373:16384" s="7" customFormat="1" ht="20.25" customHeight="1">
      <c r="A101" s="162" t="s">
        <v>323</v>
      </c>
      <c r="B101" s="163"/>
      <c r="C101" s="163"/>
      <c r="D101" s="164"/>
      <c r="E101" s="162" t="s">
        <v>329</v>
      </c>
      <c r="F101" s="163"/>
      <c r="G101" s="163"/>
      <c r="H101" s="164"/>
      <c r="I101" s="162">
        <v>55</v>
      </c>
      <c r="J101" s="163"/>
      <c r="K101" s="165" t="s">
        <v>335</v>
      </c>
      <c r="L101" s="166"/>
      <c r="M101" s="166"/>
    </row>
    <row r="102" spans="1:13 16373:16384" s="7" customFormat="1" ht="20.25" customHeight="1">
      <c r="A102" s="162" t="s">
        <v>324</v>
      </c>
      <c r="B102" s="163"/>
      <c r="C102" s="163"/>
      <c r="D102" s="164"/>
      <c r="E102" s="162" t="s">
        <v>330</v>
      </c>
      <c r="F102" s="163"/>
      <c r="G102" s="163"/>
      <c r="H102" s="164"/>
      <c r="I102" s="162">
        <v>65</v>
      </c>
      <c r="J102" s="163"/>
      <c r="K102" s="165" t="s">
        <v>338</v>
      </c>
      <c r="L102" s="166"/>
      <c r="M102" s="166"/>
    </row>
    <row r="103" spans="1:13 16373:16384" s="7" customFormat="1" ht="20.25" customHeight="1">
      <c r="A103" s="162" t="s">
        <v>325</v>
      </c>
      <c r="B103" s="163"/>
      <c r="C103" s="163"/>
      <c r="D103" s="164"/>
      <c r="E103" s="162" t="s">
        <v>331</v>
      </c>
      <c r="F103" s="163"/>
      <c r="G103" s="163"/>
      <c r="H103" s="164"/>
      <c r="I103" s="162">
        <v>60</v>
      </c>
      <c r="J103" s="163"/>
      <c r="K103" s="165" t="s">
        <v>336</v>
      </c>
      <c r="L103" s="166"/>
      <c r="M103" s="166"/>
    </row>
    <row r="104" spans="1:13 16373:16384" s="7" customFormat="1" ht="20.25" customHeight="1">
      <c r="A104" s="162" t="s">
        <v>326</v>
      </c>
      <c r="B104" s="163"/>
      <c r="C104" s="163"/>
      <c r="D104" s="164"/>
      <c r="E104" s="162" t="s">
        <v>332</v>
      </c>
      <c r="F104" s="163"/>
      <c r="G104" s="163"/>
      <c r="H104" s="164"/>
      <c r="I104" s="162">
        <v>65</v>
      </c>
      <c r="J104" s="163"/>
      <c r="K104" s="165" t="s">
        <v>339</v>
      </c>
      <c r="L104" s="166"/>
      <c r="M104" s="166"/>
    </row>
    <row r="105" spans="1:13 16373:16384" s="7" customFormat="1" ht="20.25" customHeight="1">
      <c r="A105" s="162" t="s">
        <v>327</v>
      </c>
      <c r="B105" s="163"/>
      <c r="C105" s="163"/>
      <c r="D105" s="164"/>
      <c r="E105" s="162" t="s">
        <v>333</v>
      </c>
      <c r="F105" s="163"/>
      <c r="G105" s="163"/>
      <c r="H105" s="164"/>
      <c r="I105" s="162">
        <v>90</v>
      </c>
      <c r="J105" s="163"/>
      <c r="K105" s="165" t="s">
        <v>340</v>
      </c>
      <c r="L105" s="166"/>
      <c r="M105" s="166"/>
    </row>
    <row r="106" spans="1:13 16373:16384" s="7" customFormat="1" ht="20.25" customHeight="1">
      <c r="A106" s="162" t="s">
        <v>328</v>
      </c>
      <c r="B106" s="163"/>
      <c r="C106" s="163"/>
      <c r="D106" s="164"/>
      <c r="E106" s="162" t="s">
        <v>334</v>
      </c>
      <c r="F106" s="163"/>
      <c r="G106" s="163"/>
      <c r="H106" s="164"/>
      <c r="I106" s="162">
        <v>70</v>
      </c>
      <c r="J106" s="163"/>
      <c r="K106" s="165" t="s">
        <v>337</v>
      </c>
      <c r="L106" s="166"/>
      <c r="M106" s="166"/>
    </row>
    <row r="107" spans="1:13 16373:16384" s="7" customFormat="1" ht="20.25" customHeight="1">
      <c r="A107" s="35"/>
      <c r="B107" s="35"/>
      <c r="C107" s="35"/>
      <c r="D107" s="35"/>
      <c r="E107" s="36"/>
      <c r="F107" s="36"/>
      <c r="G107" s="36"/>
      <c r="H107" s="36"/>
      <c r="I107" s="44"/>
      <c r="J107" s="44"/>
      <c r="K107" s="44"/>
      <c r="L107" s="44"/>
      <c r="M107" s="44"/>
    </row>
    <row r="108" spans="1:13 16373:16384" s="7" customFormat="1" ht="20.25" customHeight="1">
      <c r="A108" s="21" t="s">
        <v>67</v>
      </c>
      <c r="B108" s="37"/>
      <c r="C108" s="37"/>
      <c r="D108" s="38"/>
      <c r="E108" s="38"/>
      <c r="F108" s="38"/>
      <c r="G108" s="39"/>
      <c r="H108" s="39"/>
      <c r="I108" s="39"/>
      <c r="J108" s="38"/>
      <c r="K108" s="38"/>
      <c r="L108" s="38"/>
      <c r="M108" s="38"/>
    </row>
    <row r="109" spans="1:13 16373:16384" s="7" customFormat="1" ht="20.25" customHeight="1">
      <c r="A109" s="21" t="s">
        <v>68</v>
      </c>
      <c r="B109" s="37"/>
      <c r="C109" s="37"/>
      <c r="D109" s="38"/>
      <c r="E109" s="38"/>
      <c r="F109" s="38"/>
      <c r="G109" s="39"/>
      <c r="H109" s="39"/>
      <c r="I109" s="39"/>
      <c r="J109" s="38"/>
      <c r="K109" s="38"/>
      <c r="L109" s="38"/>
      <c r="M109" s="38"/>
    </row>
    <row r="110" spans="1:13 16373:16384" s="7" customFormat="1" ht="49.95" customHeight="1">
      <c r="A110" s="161" t="s">
        <v>69</v>
      </c>
      <c r="B110" s="161"/>
      <c r="C110" s="161"/>
      <c r="D110" s="161" t="s">
        <v>70</v>
      </c>
      <c r="E110" s="161"/>
      <c r="F110" s="161"/>
      <c r="G110" s="161"/>
      <c r="H110" s="24" t="s">
        <v>71</v>
      </c>
      <c r="I110" s="24" t="s">
        <v>72</v>
      </c>
      <c r="J110" s="161" t="s">
        <v>61</v>
      </c>
      <c r="K110" s="161"/>
      <c r="L110" s="161"/>
      <c r="M110" s="161"/>
    </row>
    <row r="111" spans="1:13 16373:16384" s="7" customFormat="1" ht="20.25" customHeight="1">
      <c r="A111" s="181" t="s">
        <v>343</v>
      </c>
      <c r="B111" s="181"/>
      <c r="C111" s="181"/>
      <c r="D111" s="115" t="s">
        <v>350</v>
      </c>
      <c r="E111" s="115"/>
      <c r="F111" s="115"/>
      <c r="G111" s="115"/>
      <c r="H111" s="74">
        <v>14739.9</v>
      </c>
      <c r="I111" s="74">
        <v>14900</v>
      </c>
      <c r="J111" s="121" t="s">
        <v>432</v>
      </c>
      <c r="K111" s="182"/>
      <c r="L111" s="182"/>
      <c r="M111" s="182"/>
    </row>
    <row r="112" spans="1:13 16373:16384" s="7" customFormat="1" ht="20.25" customHeight="1">
      <c r="A112" s="181" t="s">
        <v>344</v>
      </c>
      <c r="B112" s="181"/>
      <c r="C112" s="181"/>
      <c r="D112" s="115" t="s">
        <v>351</v>
      </c>
      <c r="E112" s="115"/>
      <c r="F112" s="115"/>
      <c r="G112" s="115"/>
      <c r="H112" s="74">
        <v>37708.480000000003</v>
      </c>
      <c r="I112" s="74">
        <v>37700</v>
      </c>
      <c r="J112" s="121" t="s">
        <v>441</v>
      </c>
      <c r="K112" s="182"/>
      <c r="L112" s="182"/>
      <c r="M112" s="182"/>
    </row>
    <row r="113" spans="1:13" s="7" customFormat="1" ht="26.4" customHeight="1">
      <c r="A113" s="181" t="s">
        <v>345</v>
      </c>
      <c r="B113" s="181"/>
      <c r="C113" s="181"/>
      <c r="D113" s="115" t="s">
        <v>352</v>
      </c>
      <c r="E113" s="115"/>
      <c r="F113" s="115"/>
      <c r="G113" s="115"/>
      <c r="H113" s="74">
        <v>182939.72</v>
      </c>
      <c r="I113" s="74">
        <v>182300</v>
      </c>
      <c r="J113" s="121" t="s">
        <v>434</v>
      </c>
      <c r="K113" s="182"/>
      <c r="L113" s="182"/>
      <c r="M113" s="182"/>
    </row>
    <row r="114" spans="1:13" s="7" customFormat="1" ht="20.25" customHeight="1">
      <c r="A114" s="165" t="s">
        <v>346</v>
      </c>
      <c r="B114" s="166"/>
      <c r="C114" s="183"/>
      <c r="D114" s="162" t="s">
        <v>353</v>
      </c>
      <c r="E114" s="163"/>
      <c r="F114" s="163"/>
      <c r="G114" s="164"/>
      <c r="H114" s="74">
        <v>6811.9</v>
      </c>
      <c r="I114" s="74">
        <v>7000</v>
      </c>
      <c r="J114" s="253" t="s">
        <v>442</v>
      </c>
      <c r="K114" s="184"/>
      <c r="L114" s="184"/>
      <c r="M114" s="185"/>
    </row>
    <row r="115" spans="1:13" s="7" customFormat="1" ht="20.25" customHeight="1">
      <c r="A115" s="165" t="s">
        <v>347</v>
      </c>
      <c r="B115" s="166"/>
      <c r="C115" s="183"/>
      <c r="D115" s="162" t="s">
        <v>354</v>
      </c>
      <c r="E115" s="163"/>
      <c r="F115" s="163"/>
      <c r="G115" s="164"/>
      <c r="H115" s="74">
        <v>29318.22</v>
      </c>
      <c r="I115" s="74">
        <v>29200</v>
      </c>
      <c r="J115" s="253" t="s">
        <v>443</v>
      </c>
      <c r="K115" s="184"/>
      <c r="L115" s="184"/>
      <c r="M115" s="185"/>
    </row>
    <row r="116" spans="1:13" s="7" customFormat="1" ht="20.25" customHeight="1">
      <c r="A116" s="181" t="s">
        <v>349</v>
      </c>
      <c r="B116" s="181"/>
      <c r="C116" s="181"/>
      <c r="D116" s="115" t="s">
        <v>355</v>
      </c>
      <c r="E116" s="115"/>
      <c r="F116" s="115"/>
      <c r="G116" s="115"/>
      <c r="H116" s="74">
        <v>16498.25</v>
      </c>
      <c r="I116" s="74">
        <v>16250</v>
      </c>
      <c r="J116" s="121" t="s">
        <v>444</v>
      </c>
      <c r="K116" s="182"/>
      <c r="L116" s="182"/>
      <c r="M116" s="182"/>
    </row>
    <row r="117" spans="1:13" s="7" customFormat="1" ht="20.25" customHeight="1">
      <c r="A117" s="181" t="s">
        <v>348</v>
      </c>
      <c r="B117" s="181"/>
      <c r="C117" s="181"/>
      <c r="D117" s="115" t="s">
        <v>426</v>
      </c>
      <c r="E117" s="115"/>
      <c r="F117" s="115"/>
      <c r="G117" s="115"/>
      <c r="H117" s="74">
        <v>26064</v>
      </c>
      <c r="I117" s="74">
        <v>26064</v>
      </c>
      <c r="J117" s="121" t="s">
        <v>438</v>
      </c>
      <c r="K117" s="182"/>
      <c r="L117" s="182"/>
      <c r="M117" s="182"/>
    </row>
    <row r="118" spans="1:13" s="7" customFormat="1" ht="20.25" customHeight="1">
      <c r="A118" s="41"/>
      <c r="B118" s="41"/>
      <c r="C118" s="41"/>
      <c r="D118" s="42"/>
      <c r="E118" s="42"/>
      <c r="F118" s="42"/>
      <c r="G118" s="42"/>
      <c r="J118" s="38"/>
      <c r="K118" s="38"/>
      <c r="L118" s="38"/>
      <c r="M118" s="38"/>
    </row>
    <row r="119" spans="1:13" s="7" customFormat="1" ht="20.25" customHeight="1">
      <c r="A119" s="20" t="s">
        <v>73</v>
      </c>
      <c r="B119" s="9"/>
      <c r="C119" s="9"/>
      <c r="D119" s="9"/>
      <c r="E119" s="9"/>
      <c r="F119" s="9"/>
      <c r="G119" s="9"/>
      <c r="H119" s="9"/>
      <c r="I119" s="9"/>
      <c r="J119" s="9"/>
      <c r="K119" s="9"/>
      <c r="L119" s="9"/>
      <c r="M119" s="9"/>
    </row>
    <row r="120" spans="1:13" s="7" customFormat="1" ht="25.95" customHeight="1">
      <c r="A120" s="161" t="s">
        <v>74</v>
      </c>
      <c r="B120" s="161"/>
      <c r="C120" s="161" t="s">
        <v>75</v>
      </c>
      <c r="D120" s="161"/>
      <c r="E120" s="161" t="s">
        <v>76</v>
      </c>
      <c r="F120" s="161"/>
      <c r="G120" s="161" t="s">
        <v>77</v>
      </c>
      <c r="H120" s="161"/>
      <c r="I120" s="161"/>
      <c r="J120" s="161" t="s">
        <v>78</v>
      </c>
      <c r="K120" s="161"/>
      <c r="L120" s="161"/>
      <c r="M120" s="24" t="s">
        <v>79</v>
      </c>
    </row>
    <row r="121" spans="1:13" s="7" customFormat="1" ht="20.25" customHeight="1">
      <c r="A121" s="115">
        <v>532585.75</v>
      </c>
      <c r="B121" s="115"/>
      <c r="C121" s="115">
        <v>71960.710000000006</v>
      </c>
      <c r="D121" s="115"/>
      <c r="E121" s="115">
        <v>74322.81</v>
      </c>
      <c r="F121" s="115"/>
      <c r="G121" s="162">
        <v>460625.04</v>
      </c>
      <c r="H121" s="163"/>
      <c r="I121" s="164"/>
      <c r="J121" s="162">
        <v>372625.75</v>
      </c>
      <c r="K121" s="163"/>
      <c r="L121" s="164"/>
      <c r="M121" s="72">
        <f>+((E121+J121)*100/(C121+G121))</f>
        <v>83.920487921428617</v>
      </c>
    </row>
    <row r="122" spans="1:13" s="7" customFormat="1" ht="20.25" customHeight="1">
      <c r="A122" s="35"/>
      <c r="B122" s="35"/>
      <c r="C122" s="35"/>
      <c r="D122" s="35"/>
      <c r="E122" s="36"/>
      <c r="F122" s="36"/>
      <c r="G122" s="36"/>
      <c r="H122" s="36"/>
      <c r="I122" s="44"/>
      <c r="J122" s="44"/>
      <c r="K122" s="44"/>
      <c r="L122" s="44"/>
      <c r="M122" s="44"/>
    </row>
    <row r="123" spans="1:13" s="7" customFormat="1" ht="20.25" customHeight="1">
      <c r="A123" s="20" t="s">
        <v>80</v>
      </c>
      <c r="B123" s="35"/>
      <c r="C123" s="35"/>
      <c r="D123" s="35"/>
      <c r="E123" s="36"/>
      <c r="F123" s="36"/>
      <c r="G123" s="36"/>
      <c r="H123" s="36"/>
      <c r="I123" s="44"/>
      <c r="J123" s="44"/>
      <c r="K123" s="44"/>
      <c r="L123" s="44"/>
      <c r="M123" s="44"/>
    </row>
    <row r="124" spans="1:13" s="7" customFormat="1" ht="27" customHeight="1">
      <c r="A124" s="170" t="s">
        <v>81</v>
      </c>
      <c r="B124" s="171"/>
      <c r="C124" s="172"/>
      <c r="D124" s="170" t="s">
        <v>82</v>
      </c>
      <c r="E124" s="171"/>
      <c r="F124" s="172"/>
      <c r="G124" s="170" t="s">
        <v>83</v>
      </c>
      <c r="H124" s="171"/>
      <c r="I124" s="171"/>
      <c r="J124" s="172"/>
      <c r="K124" s="170" t="s">
        <v>84</v>
      </c>
      <c r="L124" s="171"/>
      <c r="M124" s="172"/>
    </row>
    <row r="125" spans="1:13" s="7" customFormat="1" ht="20.25" customHeight="1">
      <c r="A125" s="115" t="s">
        <v>356</v>
      </c>
      <c r="B125" s="115"/>
      <c r="C125" s="115"/>
      <c r="D125" s="115">
        <f>+A121</f>
        <v>532585.75</v>
      </c>
      <c r="E125" s="115"/>
      <c r="F125" s="115"/>
      <c r="G125" s="98">
        <f>+I112+I114+I115+I116</f>
        <v>90150</v>
      </c>
      <c r="H125" s="98"/>
      <c r="I125" s="98"/>
      <c r="J125" s="98"/>
      <c r="K125" s="121" t="s">
        <v>439</v>
      </c>
      <c r="L125" s="113"/>
      <c r="M125" s="113"/>
    </row>
    <row r="126" spans="1:13" s="7" customFormat="1" ht="20.25" customHeight="1">
      <c r="A126" s="169"/>
      <c r="B126" s="169"/>
      <c r="C126" s="169"/>
      <c r="D126" s="169"/>
      <c r="E126" s="169"/>
      <c r="F126" s="169"/>
      <c r="G126" s="160"/>
      <c r="H126" s="160"/>
      <c r="I126" s="160"/>
      <c r="J126" s="160"/>
      <c r="K126" s="113"/>
      <c r="L126" s="113"/>
      <c r="M126" s="113"/>
    </row>
    <row r="127" spans="1:13" s="7" customFormat="1" ht="20.25" customHeight="1">
      <c r="A127" s="169"/>
      <c r="B127" s="169"/>
      <c r="C127" s="169"/>
      <c r="D127" s="169"/>
      <c r="E127" s="169"/>
      <c r="F127" s="169"/>
      <c r="G127" s="160"/>
      <c r="H127" s="160"/>
      <c r="I127" s="160"/>
      <c r="J127" s="160"/>
      <c r="K127" s="113"/>
      <c r="L127" s="113"/>
      <c r="M127" s="113"/>
    </row>
    <row r="128" spans="1:13" s="7" customFormat="1" ht="20.25" customHeight="1">
      <c r="A128" s="169"/>
      <c r="B128" s="169"/>
      <c r="C128" s="169"/>
      <c r="D128" s="169"/>
      <c r="E128" s="169"/>
      <c r="F128" s="169"/>
      <c r="G128" s="160"/>
      <c r="H128" s="160"/>
      <c r="I128" s="160"/>
      <c r="J128" s="160"/>
      <c r="K128" s="113"/>
      <c r="L128" s="113"/>
      <c r="M128" s="113"/>
    </row>
    <row r="129" spans="1:13" s="7" customFormat="1" ht="20.25" customHeight="1">
      <c r="A129" s="35"/>
      <c r="B129" s="35"/>
      <c r="C129" s="35"/>
      <c r="D129" s="35"/>
      <c r="E129" s="36"/>
      <c r="F129" s="36"/>
      <c r="G129" s="36"/>
      <c r="H129" s="36"/>
      <c r="I129" s="44"/>
      <c r="J129" s="44"/>
      <c r="K129" s="44"/>
      <c r="L129" s="44"/>
      <c r="M129" s="44"/>
    </row>
    <row r="130" spans="1:13" s="7" customFormat="1" ht="20.25" customHeight="1">
      <c r="A130" s="20" t="s">
        <v>85</v>
      </c>
      <c r="B130" s="35"/>
      <c r="C130" s="35"/>
      <c r="D130" s="35"/>
      <c r="E130" s="36"/>
      <c r="F130" s="36"/>
      <c r="G130" s="36"/>
      <c r="H130" s="36"/>
      <c r="I130" s="44"/>
      <c r="J130" s="44"/>
      <c r="K130" s="44"/>
      <c r="L130" s="44"/>
      <c r="M130" s="44"/>
    </row>
    <row r="131" spans="1:13" s="7" customFormat="1" ht="66" customHeight="1">
      <c r="A131" s="161" t="s">
        <v>85</v>
      </c>
      <c r="B131" s="161"/>
      <c r="C131" s="161"/>
      <c r="D131" s="161" t="s">
        <v>90</v>
      </c>
      <c r="E131" s="161"/>
      <c r="F131" s="161"/>
      <c r="G131" s="161" t="s">
        <v>86</v>
      </c>
      <c r="H131" s="161"/>
      <c r="I131" s="161" t="s">
        <v>87</v>
      </c>
      <c r="J131" s="161"/>
      <c r="K131" s="161"/>
      <c r="L131" s="161" t="s">
        <v>88</v>
      </c>
      <c r="M131" s="161"/>
    </row>
    <row r="132" spans="1:13" s="7" customFormat="1" ht="31.8" customHeight="1">
      <c r="A132" s="102" t="s">
        <v>370</v>
      </c>
      <c r="B132" s="102"/>
      <c r="C132" s="102"/>
      <c r="D132" s="102" t="s">
        <v>369</v>
      </c>
      <c r="E132" s="102"/>
      <c r="F132" s="102"/>
      <c r="G132" s="157" t="s">
        <v>371</v>
      </c>
      <c r="H132" s="158"/>
      <c r="I132" s="157" t="s">
        <v>356</v>
      </c>
      <c r="J132" s="180"/>
      <c r="K132" s="158"/>
      <c r="L132" s="254" t="s">
        <v>440</v>
      </c>
      <c r="M132" s="179"/>
    </row>
    <row r="133" spans="1:13" s="7" customFormat="1" ht="20.25" customHeight="1">
      <c r="A133" s="174"/>
      <c r="B133" s="174"/>
      <c r="C133" s="174"/>
      <c r="D133" s="174"/>
      <c r="E133" s="174"/>
      <c r="F133" s="174"/>
      <c r="G133" s="175"/>
      <c r="H133" s="176"/>
      <c r="I133" s="175"/>
      <c r="J133" s="177"/>
      <c r="K133" s="176"/>
      <c r="L133" s="178"/>
      <c r="M133" s="179"/>
    </row>
    <row r="134" spans="1:13" s="7" customFormat="1" ht="20.25" customHeight="1">
      <c r="A134" s="174"/>
      <c r="B134" s="174"/>
      <c r="C134" s="174"/>
      <c r="D134" s="174"/>
      <c r="E134" s="174"/>
      <c r="F134" s="174"/>
      <c r="G134" s="175"/>
      <c r="H134" s="176"/>
      <c r="I134" s="175"/>
      <c r="J134" s="177"/>
      <c r="K134" s="176"/>
      <c r="L134" s="178"/>
      <c r="M134" s="179"/>
    </row>
    <row r="135" spans="1:13" s="7" customFormat="1" ht="20.25" customHeight="1">
      <c r="A135" s="174"/>
      <c r="B135" s="174"/>
      <c r="C135" s="174"/>
      <c r="D135" s="174"/>
      <c r="E135" s="174"/>
      <c r="F135" s="174"/>
      <c r="G135" s="175"/>
      <c r="H135" s="176"/>
      <c r="I135" s="175"/>
      <c r="J135" s="177"/>
      <c r="K135" s="176"/>
      <c r="L135" s="178"/>
      <c r="M135" s="179"/>
    </row>
    <row r="136" spans="1:13" s="7" customFormat="1" ht="20.25" customHeight="1">
      <c r="A136" s="35"/>
      <c r="B136" s="35"/>
      <c r="C136" s="35"/>
      <c r="D136" s="35"/>
      <c r="E136" s="36"/>
      <c r="F136" s="36"/>
      <c r="G136" s="36"/>
      <c r="H136" s="36"/>
      <c r="I136" s="44"/>
      <c r="J136" s="44"/>
      <c r="K136" s="44"/>
      <c r="L136" s="44"/>
      <c r="M136" s="44"/>
    </row>
    <row r="137" spans="1:13" s="7" customFormat="1" ht="20.25" customHeight="1">
      <c r="A137" s="20" t="s">
        <v>85</v>
      </c>
      <c r="B137" s="35"/>
      <c r="C137" s="35"/>
      <c r="D137" s="35"/>
      <c r="E137" s="36"/>
      <c r="F137" s="36"/>
      <c r="G137" s="36"/>
      <c r="H137" s="36"/>
      <c r="I137" s="44"/>
      <c r="J137" s="44"/>
      <c r="K137" s="44"/>
      <c r="L137" s="44"/>
      <c r="M137" s="44"/>
    </row>
    <row r="138" spans="1:13" s="7" customFormat="1" ht="48" customHeight="1">
      <c r="A138" s="161" t="s">
        <v>89</v>
      </c>
      <c r="B138" s="161"/>
      <c r="C138" s="161"/>
      <c r="D138" s="161" t="s">
        <v>90</v>
      </c>
      <c r="E138" s="161"/>
      <c r="F138" s="161"/>
      <c r="G138" s="24" t="s">
        <v>91</v>
      </c>
      <c r="H138" s="161" t="s">
        <v>92</v>
      </c>
      <c r="I138" s="161"/>
      <c r="J138" s="161"/>
      <c r="K138" s="161"/>
      <c r="L138" s="161" t="s">
        <v>93</v>
      </c>
      <c r="M138" s="161"/>
    </row>
    <row r="139" spans="1:13" s="7" customFormat="1" ht="20.25" customHeight="1">
      <c r="A139" s="115" t="s">
        <v>356</v>
      </c>
      <c r="B139" s="115"/>
      <c r="C139" s="115"/>
      <c r="D139" s="115" t="s">
        <v>372</v>
      </c>
      <c r="E139" s="115"/>
      <c r="F139" s="115"/>
      <c r="G139" s="73">
        <v>44854</v>
      </c>
      <c r="H139" s="98" t="s">
        <v>356</v>
      </c>
      <c r="I139" s="98"/>
      <c r="J139" s="98"/>
      <c r="K139" s="98"/>
      <c r="L139" s="104" t="s">
        <v>373</v>
      </c>
      <c r="M139" s="104"/>
    </row>
    <row r="140" spans="1:13" s="7" customFormat="1" ht="20.25" customHeight="1">
      <c r="A140" s="169"/>
      <c r="B140" s="169"/>
      <c r="C140" s="169"/>
      <c r="D140" s="169"/>
      <c r="E140" s="169"/>
      <c r="F140" s="169"/>
      <c r="G140" s="34"/>
      <c r="H140" s="160"/>
      <c r="I140" s="160"/>
      <c r="J140" s="160"/>
      <c r="K140" s="160"/>
      <c r="L140" s="113"/>
      <c r="M140" s="113"/>
    </row>
    <row r="141" spans="1:13" s="7" customFormat="1" ht="20.25" customHeight="1">
      <c r="A141" s="169"/>
      <c r="B141" s="169"/>
      <c r="C141" s="169"/>
      <c r="D141" s="169"/>
      <c r="E141" s="169"/>
      <c r="F141" s="169"/>
      <c r="G141" s="34"/>
      <c r="H141" s="160"/>
      <c r="I141" s="160"/>
      <c r="J141" s="160"/>
      <c r="K141" s="160"/>
      <c r="L141" s="113"/>
      <c r="M141" s="113"/>
    </row>
    <row r="142" spans="1:13" s="7" customFormat="1" ht="20.25" customHeight="1">
      <c r="A142" s="169"/>
      <c r="B142" s="169"/>
      <c r="C142" s="169"/>
      <c r="D142" s="169"/>
      <c r="E142" s="169"/>
      <c r="F142" s="169"/>
      <c r="G142" s="34"/>
      <c r="H142" s="160"/>
      <c r="I142" s="160"/>
      <c r="J142" s="160"/>
      <c r="K142" s="160"/>
      <c r="L142" s="113"/>
      <c r="M142" s="113"/>
    </row>
    <row r="143" spans="1:13" s="7" customFormat="1" ht="20.25" customHeight="1">
      <c r="A143" s="169"/>
      <c r="B143" s="169"/>
      <c r="C143" s="169"/>
      <c r="D143" s="169"/>
      <c r="E143" s="169"/>
      <c r="F143" s="169"/>
      <c r="G143" s="34"/>
      <c r="H143" s="160"/>
      <c r="I143" s="160"/>
      <c r="J143" s="160"/>
      <c r="K143" s="160"/>
      <c r="L143" s="113"/>
      <c r="M143" s="113"/>
    </row>
    <row r="144" spans="1:13" s="7" customFormat="1" ht="20.25" customHeight="1">
      <c r="A144" s="169"/>
      <c r="B144" s="169"/>
      <c r="C144" s="169"/>
      <c r="D144" s="169"/>
      <c r="E144" s="169"/>
      <c r="F144" s="169"/>
      <c r="G144" s="34"/>
      <c r="H144" s="160"/>
      <c r="I144" s="160"/>
      <c r="J144" s="160"/>
      <c r="K144" s="160"/>
      <c r="L144" s="113"/>
      <c r="M144" s="113"/>
    </row>
    <row r="145" spans="1:13" s="7" customFormat="1" ht="20.25" customHeight="1">
      <c r="A145" s="35"/>
      <c r="B145" s="35"/>
      <c r="C145" s="35"/>
      <c r="D145" s="35"/>
      <c r="E145" s="36"/>
      <c r="F145" s="36"/>
      <c r="G145" s="36"/>
      <c r="H145" s="36"/>
      <c r="I145" s="44"/>
      <c r="J145" s="44"/>
      <c r="K145" s="44"/>
      <c r="L145" s="44"/>
      <c r="M145" s="44"/>
    </row>
    <row r="146" spans="1:13" s="7" customFormat="1" ht="20.25" customHeight="1">
      <c r="A146" s="20" t="s">
        <v>94</v>
      </c>
      <c r="B146" s="35"/>
      <c r="C146" s="35"/>
      <c r="D146" s="35"/>
      <c r="E146" s="36"/>
      <c r="F146" s="36"/>
      <c r="G146" s="36"/>
      <c r="H146" s="36"/>
      <c r="I146" s="44"/>
      <c r="J146" s="44"/>
      <c r="K146" s="44"/>
      <c r="L146" s="44"/>
      <c r="M146" s="44"/>
    </row>
    <row r="147" spans="1:13" s="7" customFormat="1" ht="36" customHeight="1">
      <c r="A147" s="161" t="s">
        <v>95</v>
      </c>
      <c r="B147" s="161"/>
      <c r="C147" s="161" t="s">
        <v>96</v>
      </c>
      <c r="D147" s="161"/>
      <c r="E147" s="161" t="s">
        <v>97</v>
      </c>
      <c r="F147" s="161"/>
      <c r="G147" s="161" t="s">
        <v>98</v>
      </c>
      <c r="H147" s="161"/>
      <c r="I147" s="161"/>
      <c r="J147" s="161" t="s">
        <v>60</v>
      </c>
      <c r="K147" s="161"/>
      <c r="L147" s="161"/>
      <c r="M147" s="24" t="s">
        <v>61</v>
      </c>
    </row>
    <row r="148" spans="1:13" s="7" customFormat="1" ht="20.25" customHeight="1">
      <c r="A148" s="115" t="str">
        <f>+A112</f>
        <v>PROYECTO DE MEJORAMIENTO DE ESPACIOS DE ENCUENTRO Y RECREACIÓN</v>
      </c>
      <c r="B148" s="115"/>
      <c r="C148" s="115">
        <f>+H112</f>
        <v>37708.480000000003</v>
      </c>
      <c r="D148" s="115"/>
      <c r="E148" s="115">
        <f>+I112</f>
        <v>37700</v>
      </c>
      <c r="F148" s="115"/>
      <c r="G148" s="173">
        <f>+((E148*100)/C148)</f>
        <v>99.977511689678281</v>
      </c>
      <c r="H148" s="173"/>
      <c r="I148" s="173"/>
      <c r="J148" s="116" t="s">
        <v>378</v>
      </c>
      <c r="K148" s="116"/>
      <c r="L148" s="116"/>
      <c r="M148" s="255" t="s">
        <v>433</v>
      </c>
    </row>
    <row r="149" spans="1:13" s="7" customFormat="1" ht="35.4" customHeight="1">
      <c r="A149" s="115" t="str">
        <f>+A114</f>
        <v xml:space="preserve">PROYECTO DE RECUPERACION DE LA COBERTURA VEGETAL ESTABILIZACION DE TALUDES </v>
      </c>
      <c r="B149" s="115"/>
      <c r="C149" s="115">
        <f>+H114</f>
        <v>6811.9</v>
      </c>
      <c r="D149" s="115"/>
      <c r="E149" s="115">
        <f>+I114</f>
        <v>7000</v>
      </c>
      <c r="F149" s="115"/>
      <c r="G149" s="173">
        <f>+((E149*100)/C149)</f>
        <v>102.76134411838107</v>
      </c>
      <c r="H149" s="173"/>
      <c r="I149" s="173"/>
      <c r="J149" s="116" t="s">
        <v>379</v>
      </c>
      <c r="K149" s="116"/>
      <c r="L149" s="116"/>
      <c r="M149" s="255" t="s">
        <v>435</v>
      </c>
    </row>
    <row r="150" spans="1:13" s="7" customFormat="1" ht="20.25" customHeight="1">
      <c r="A150" s="115" t="str">
        <f t="shared" ref="A150:A151" si="0">+A115</f>
        <v xml:space="preserve">PROYECTO DE MANTENIMIENTO DE LA RED VIAL INTRAPARROQUIAL </v>
      </c>
      <c r="B150" s="115"/>
      <c r="C150" s="115">
        <f>+H115</f>
        <v>29318.22</v>
      </c>
      <c r="D150" s="115"/>
      <c r="E150" s="115">
        <f>+I115</f>
        <v>29200</v>
      </c>
      <c r="F150" s="115"/>
      <c r="G150" s="173">
        <f>+((E150*100)/C150)</f>
        <v>99.596769517385425</v>
      </c>
      <c r="H150" s="173"/>
      <c r="I150" s="173"/>
      <c r="J150" s="116" t="s">
        <v>380</v>
      </c>
      <c r="K150" s="116"/>
      <c r="L150" s="116"/>
      <c r="M150" s="255" t="s">
        <v>436</v>
      </c>
    </row>
    <row r="151" spans="1:13" s="7" customFormat="1" ht="28.2" customHeight="1">
      <c r="A151" s="115" t="str">
        <f t="shared" si="0"/>
        <v>IMPLEMENTACION DE SISTEMAS DE ABREVADERO COMUNITARIOS</v>
      </c>
      <c r="B151" s="115"/>
      <c r="C151" s="115">
        <f>+H116</f>
        <v>16498.25</v>
      </c>
      <c r="D151" s="115"/>
      <c r="E151" s="115">
        <f>+I116</f>
        <v>16250</v>
      </c>
      <c r="F151" s="115"/>
      <c r="G151" s="173">
        <f>+((E151*100)/C151)</f>
        <v>98.49529495552558</v>
      </c>
      <c r="H151" s="173"/>
      <c r="I151" s="173"/>
      <c r="J151" s="116" t="s">
        <v>381</v>
      </c>
      <c r="K151" s="116"/>
      <c r="L151" s="116"/>
      <c r="M151" s="255" t="s">
        <v>437</v>
      </c>
    </row>
    <row r="152" spans="1:13" s="7" customFormat="1" ht="20.25" customHeight="1">
      <c r="A152" s="112"/>
      <c r="B152" s="112"/>
      <c r="C152" s="112"/>
      <c r="D152" s="112"/>
      <c r="E152" s="112"/>
      <c r="F152" s="112"/>
      <c r="G152" s="119"/>
      <c r="H152" s="119"/>
      <c r="I152" s="119"/>
      <c r="J152" s="119"/>
      <c r="K152" s="119"/>
      <c r="L152" s="119"/>
      <c r="M152" s="45"/>
    </row>
    <row r="153" spans="1:13" s="7" customFormat="1" ht="20.25" customHeight="1">
      <c r="A153" s="35"/>
      <c r="B153" s="35"/>
      <c r="C153" s="35"/>
      <c r="D153" s="35"/>
      <c r="E153" s="36"/>
      <c r="F153" s="36"/>
      <c r="G153" s="36"/>
      <c r="H153" s="36"/>
      <c r="I153" s="44"/>
      <c r="J153" s="44"/>
      <c r="K153" s="44"/>
      <c r="L153" s="44"/>
      <c r="M153" s="44"/>
    </row>
    <row r="154" spans="1:13" s="7" customFormat="1" ht="20.25" customHeight="1">
      <c r="A154" s="20" t="s">
        <v>99</v>
      </c>
      <c r="B154" s="35"/>
      <c r="C154" s="35"/>
      <c r="D154" s="35"/>
      <c r="E154" s="36"/>
      <c r="F154" s="36"/>
      <c r="G154" s="36"/>
      <c r="H154" s="36"/>
      <c r="I154" s="44"/>
      <c r="J154" s="44"/>
      <c r="K154" s="44"/>
      <c r="L154" s="44"/>
      <c r="M154" s="44"/>
    </row>
    <row r="155" spans="1:13" s="7" customFormat="1" ht="20.25" customHeight="1">
      <c r="A155" s="20" t="s">
        <v>100</v>
      </c>
      <c r="B155" s="35"/>
      <c r="C155" s="35"/>
      <c r="D155" s="35"/>
      <c r="E155" s="36"/>
      <c r="F155" s="36"/>
      <c r="G155" s="36"/>
      <c r="H155" s="36"/>
      <c r="I155" s="44"/>
      <c r="J155" s="44"/>
      <c r="K155" s="44"/>
      <c r="L155" s="44"/>
      <c r="M155" s="44"/>
    </row>
    <row r="156" spans="1:13" s="7" customFormat="1" ht="39" customHeight="1">
      <c r="A156" s="170" t="s">
        <v>374</v>
      </c>
      <c r="B156" s="171"/>
      <c r="C156" s="172"/>
      <c r="D156" s="170" t="s">
        <v>101</v>
      </c>
      <c r="E156" s="171"/>
      <c r="F156" s="172"/>
      <c r="G156" s="170" t="s">
        <v>102</v>
      </c>
      <c r="H156" s="171"/>
      <c r="I156" s="171"/>
      <c r="J156" s="172"/>
      <c r="K156" s="170" t="s">
        <v>103</v>
      </c>
      <c r="L156" s="171"/>
      <c r="M156" s="172"/>
    </row>
    <row r="157" spans="1:13" s="7" customFormat="1" ht="23.4" customHeight="1">
      <c r="A157" s="115" t="s">
        <v>356</v>
      </c>
      <c r="B157" s="115"/>
      <c r="C157" s="115"/>
      <c r="D157" s="115">
        <v>34.35</v>
      </c>
      <c r="E157" s="115"/>
      <c r="F157" s="115"/>
      <c r="G157" s="98" t="s">
        <v>375</v>
      </c>
      <c r="H157" s="98"/>
      <c r="I157" s="98"/>
      <c r="J157" s="98"/>
      <c r="K157" s="116" t="s">
        <v>377</v>
      </c>
      <c r="L157" s="116"/>
      <c r="M157" s="116"/>
    </row>
    <row r="158" spans="1:13" s="7" customFormat="1" ht="20.25" customHeight="1">
      <c r="A158" s="169"/>
      <c r="B158" s="169"/>
      <c r="C158" s="169"/>
      <c r="D158" s="169"/>
      <c r="E158" s="169"/>
      <c r="F158" s="169"/>
      <c r="G158" s="160"/>
      <c r="H158" s="160"/>
      <c r="I158" s="160"/>
      <c r="J158" s="160"/>
      <c r="K158" s="113"/>
      <c r="L158" s="113"/>
      <c r="M158" s="113"/>
    </row>
    <row r="159" spans="1:13" s="7" customFormat="1" ht="20.25" customHeight="1">
      <c r="A159" s="169"/>
      <c r="B159" s="169"/>
      <c r="C159" s="169"/>
      <c r="D159" s="169"/>
      <c r="E159" s="169"/>
      <c r="F159" s="169"/>
      <c r="G159" s="160"/>
      <c r="H159" s="160"/>
      <c r="I159" s="160"/>
      <c r="J159" s="160"/>
      <c r="K159" s="113"/>
      <c r="L159" s="113"/>
      <c r="M159" s="113"/>
    </row>
    <row r="160" spans="1:13" s="7" customFormat="1" ht="20.25" customHeight="1">
      <c r="A160" s="20"/>
      <c r="B160" s="35"/>
      <c r="C160" s="35"/>
      <c r="D160" s="35"/>
      <c r="E160" s="36"/>
      <c r="F160" s="36"/>
      <c r="G160" s="36"/>
      <c r="H160" s="36"/>
      <c r="I160" s="44"/>
      <c r="J160" s="44"/>
      <c r="K160" s="44"/>
      <c r="L160" s="44"/>
      <c r="M160" s="44"/>
    </row>
    <row r="161" spans="1:13" s="7" customFormat="1" ht="20.25" customHeight="1">
      <c r="A161" s="20"/>
      <c r="B161" s="35"/>
      <c r="C161" s="35"/>
      <c r="D161" s="35"/>
      <c r="E161" s="36"/>
      <c r="F161" s="36"/>
      <c r="G161" s="36"/>
      <c r="H161" s="36"/>
      <c r="I161" s="44"/>
      <c r="J161" s="44"/>
      <c r="K161" s="44"/>
      <c r="L161" s="44"/>
      <c r="M161" s="44"/>
    </row>
    <row r="162" spans="1:13" s="7" customFormat="1" ht="20.25" customHeight="1">
      <c r="A162" s="20" t="s">
        <v>104</v>
      </c>
      <c r="B162" s="9"/>
      <c r="C162" s="9"/>
      <c r="D162" s="9"/>
      <c r="E162" s="9"/>
      <c r="F162" s="9"/>
      <c r="G162" s="9"/>
      <c r="H162" s="9"/>
      <c r="I162" s="9"/>
      <c r="J162" s="9"/>
      <c r="K162" s="9"/>
      <c r="L162" s="9"/>
      <c r="M162" s="9"/>
    </row>
    <row r="163" spans="1:13" s="7" customFormat="1" ht="40.950000000000003" customHeight="1">
      <c r="A163" s="161" t="s">
        <v>105</v>
      </c>
      <c r="B163" s="161"/>
      <c r="C163" s="24" t="s">
        <v>106</v>
      </c>
      <c r="D163" s="161" t="s">
        <v>107</v>
      </c>
      <c r="E163" s="161"/>
      <c r="F163" s="161"/>
      <c r="G163" s="168" t="s">
        <v>108</v>
      </c>
      <c r="H163" s="168"/>
      <c r="I163" s="168"/>
      <c r="J163" s="168"/>
      <c r="K163" s="168"/>
      <c r="L163" s="168" t="s">
        <v>109</v>
      </c>
      <c r="M163" s="168"/>
    </row>
    <row r="164" spans="1:13" s="7" customFormat="1" ht="20.25" customHeight="1">
      <c r="A164" s="117" t="s">
        <v>110</v>
      </c>
      <c r="B164" s="117"/>
      <c r="C164" s="75" t="s">
        <v>356</v>
      </c>
      <c r="D164" s="162" t="s">
        <v>358</v>
      </c>
      <c r="E164" s="163"/>
      <c r="F164" s="164"/>
      <c r="G164" s="162" t="s">
        <v>362</v>
      </c>
      <c r="H164" s="163"/>
      <c r="I164" s="163"/>
      <c r="J164" s="163"/>
      <c r="K164" s="164"/>
      <c r="L164" s="165" t="s">
        <v>366</v>
      </c>
      <c r="M164" s="166"/>
    </row>
    <row r="165" spans="1:13" s="7" customFormat="1" ht="20.25" customHeight="1">
      <c r="A165" s="117" t="s">
        <v>111</v>
      </c>
      <c r="B165" s="117"/>
      <c r="C165" s="75" t="s">
        <v>356</v>
      </c>
      <c r="D165" s="162" t="s">
        <v>359</v>
      </c>
      <c r="E165" s="163"/>
      <c r="F165" s="164"/>
      <c r="G165" s="162" t="s">
        <v>365</v>
      </c>
      <c r="H165" s="163"/>
      <c r="I165" s="163"/>
      <c r="J165" s="163"/>
      <c r="K165" s="164"/>
      <c r="L165" s="165" t="s">
        <v>367</v>
      </c>
      <c r="M165" s="166"/>
    </row>
    <row r="166" spans="1:13" s="7" customFormat="1" ht="20.25" customHeight="1">
      <c r="A166" s="117" t="s">
        <v>112</v>
      </c>
      <c r="B166" s="117"/>
      <c r="C166" s="75" t="s">
        <v>356</v>
      </c>
      <c r="D166" s="162" t="s">
        <v>360</v>
      </c>
      <c r="E166" s="163"/>
      <c r="F166" s="164"/>
      <c r="G166" s="162" t="s">
        <v>364</v>
      </c>
      <c r="H166" s="163"/>
      <c r="I166" s="163"/>
      <c r="J166" s="163"/>
      <c r="K166" s="164"/>
      <c r="L166" s="165" t="s">
        <v>368</v>
      </c>
      <c r="M166" s="166"/>
    </row>
    <row r="167" spans="1:13" s="7" customFormat="1" ht="20.25" customHeight="1">
      <c r="A167" s="117" t="s">
        <v>113</v>
      </c>
      <c r="B167" s="117"/>
      <c r="C167" s="75" t="s">
        <v>356</v>
      </c>
      <c r="D167" s="162" t="s">
        <v>361</v>
      </c>
      <c r="E167" s="163"/>
      <c r="F167" s="164"/>
      <c r="G167" s="162" t="s">
        <v>363</v>
      </c>
      <c r="H167" s="163"/>
      <c r="I167" s="163"/>
      <c r="J167" s="163"/>
      <c r="K167" s="164"/>
      <c r="L167" s="165" t="s">
        <v>376</v>
      </c>
      <c r="M167" s="166"/>
    </row>
    <row r="168" spans="1:13" s="7" customFormat="1" ht="20.25" customHeight="1">
      <c r="A168" s="117" t="s">
        <v>114</v>
      </c>
      <c r="B168" s="117"/>
      <c r="C168" s="75" t="s">
        <v>357</v>
      </c>
      <c r="D168" s="115"/>
      <c r="E168" s="115"/>
      <c r="F168" s="115"/>
      <c r="G168" s="167"/>
      <c r="H168" s="167"/>
      <c r="I168" s="167"/>
      <c r="J168" s="167"/>
      <c r="K168" s="167"/>
      <c r="L168" s="119"/>
      <c r="M168" s="119"/>
    </row>
    <row r="169" spans="1:13" s="7" customFormat="1" ht="20.25" customHeight="1">
      <c r="A169" s="35"/>
      <c r="B169" s="35"/>
      <c r="C169" s="35"/>
      <c r="D169" s="35"/>
      <c r="E169" s="36"/>
      <c r="F169" s="36"/>
      <c r="G169" s="36"/>
      <c r="H169" s="36"/>
      <c r="I169" s="44"/>
      <c r="J169" s="44"/>
      <c r="K169" s="44"/>
      <c r="L169" s="44"/>
      <c r="M169" s="44"/>
    </row>
    <row r="170" spans="1:13" s="7" customFormat="1" ht="20.25" customHeight="1">
      <c r="A170" s="20" t="s">
        <v>115</v>
      </c>
      <c r="B170" s="35"/>
      <c r="C170" s="35"/>
      <c r="D170" s="35"/>
      <c r="E170" s="36"/>
      <c r="F170" s="36"/>
      <c r="G170" s="36"/>
      <c r="H170" s="36"/>
      <c r="I170" s="44"/>
      <c r="J170" s="44"/>
      <c r="K170" s="44"/>
      <c r="L170" s="44"/>
      <c r="M170" s="44"/>
    </row>
    <row r="171" spans="1:13" s="7" customFormat="1" ht="20.25" customHeight="1">
      <c r="A171" s="35"/>
      <c r="B171" s="35"/>
      <c r="C171" s="35"/>
      <c r="D171" s="35"/>
      <c r="E171" s="36"/>
      <c r="F171" s="36"/>
      <c r="G171" s="36"/>
      <c r="H171" s="36"/>
      <c r="I171" s="44"/>
      <c r="J171" s="44"/>
      <c r="K171" s="44"/>
      <c r="L171" s="44"/>
      <c r="M171" s="44"/>
    </row>
    <row r="172" spans="1:13" s="7" customFormat="1" ht="30" customHeight="1">
      <c r="A172" s="161" t="s">
        <v>116</v>
      </c>
      <c r="B172" s="161"/>
      <c r="C172" s="161"/>
      <c r="D172" s="161"/>
      <c r="E172" s="24" t="s">
        <v>106</v>
      </c>
      <c r="F172" s="161" t="s">
        <v>117</v>
      </c>
      <c r="G172" s="161"/>
      <c r="H172" s="161"/>
      <c r="I172" s="161"/>
      <c r="J172" s="161"/>
      <c r="K172" s="161" t="s">
        <v>66</v>
      </c>
      <c r="L172" s="161"/>
      <c r="M172" s="161"/>
    </row>
    <row r="173" spans="1:13" s="7" customFormat="1" ht="24" customHeight="1">
      <c r="A173" s="159" t="s">
        <v>118</v>
      </c>
      <c r="B173" s="159"/>
      <c r="C173" s="159"/>
      <c r="D173" s="159"/>
      <c r="E173" s="69" t="s">
        <v>356</v>
      </c>
      <c r="F173" s="160"/>
      <c r="G173" s="160"/>
      <c r="H173" s="160"/>
      <c r="I173" s="160"/>
      <c r="J173" s="160"/>
      <c r="K173" s="116" t="s">
        <v>384</v>
      </c>
      <c r="L173" s="116"/>
      <c r="M173" s="116"/>
    </row>
    <row r="174" spans="1:13" s="7" customFormat="1" ht="22.05" customHeight="1">
      <c r="A174" s="159" t="s">
        <v>119</v>
      </c>
      <c r="B174" s="159"/>
      <c r="C174" s="159"/>
      <c r="D174" s="159"/>
      <c r="E174" s="69" t="s">
        <v>356</v>
      </c>
      <c r="F174" s="160"/>
      <c r="G174" s="160"/>
      <c r="H174" s="160"/>
      <c r="I174" s="160"/>
      <c r="J174" s="160"/>
      <c r="K174" s="113" t="s">
        <v>382</v>
      </c>
      <c r="L174" s="113"/>
      <c r="M174" s="113"/>
    </row>
    <row r="175" spans="1:13" s="7" customFormat="1" ht="24" customHeight="1">
      <c r="A175" s="159" t="s">
        <v>120</v>
      </c>
      <c r="B175" s="159"/>
      <c r="C175" s="159"/>
      <c r="D175" s="159"/>
      <c r="E175" s="69" t="s">
        <v>357</v>
      </c>
      <c r="F175" s="160"/>
      <c r="G175" s="160"/>
      <c r="H175" s="160"/>
      <c r="I175" s="160"/>
      <c r="J175" s="160"/>
      <c r="K175" s="113"/>
      <c r="L175" s="113"/>
      <c r="M175" s="113"/>
    </row>
    <row r="176" spans="1:13" s="7" customFormat="1" ht="24" customHeight="1">
      <c r="A176" s="159" t="s">
        <v>121</v>
      </c>
      <c r="B176" s="159"/>
      <c r="C176" s="159"/>
      <c r="D176" s="159"/>
      <c r="E176" s="69" t="s">
        <v>356</v>
      </c>
      <c r="F176" s="160"/>
      <c r="G176" s="160"/>
      <c r="H176" s="160"/>
      <c r="I176" s="160"/>
      <c r="J176" s="160"/>
      <c r="K176" s="113" t="s">
        <v>383</v>
      </c>
      <c r="L176" s="113"/>
      <c r="M176" s="113"/>
    </row>
    <row r="177" spans="1:13" s="7" customFormat="1" ht="22.95" customHeight="1">
      <c r="A177" s="159" t="s">
        <v>122</v>
      </c>
      <c r="B177" s="159"/>
      <c r="C177" s="159"/>
      <c r="D177" s="159"/>
      <c r="E177" s="69" t="s">
        <v>357</v>
      </c>
      <c r="F177" s="160"/>
      <c r="G177" s="160"/>
      <c r="H177" s="160"/>
      <c r="I177" s="160"/>
      <c r="J177" s="160"/>
      <c r="K177" s="113"/>
      <c r="L177" s="113"/>
      <c r="M177" s="113"/>
    </row>
    <row r="178" spans="1:13" s="7" customFormat="1" ht="20.25" customHeight="1">
      <c r="A178" s="159" t="s">
        <v>123</v>
      </c>
      <c r="B178" s="159"/>
      <c r="C178" s="159"/>
      <c r="D178" s="159"/>
      <c r="E178" s="69"/>
      <c r="F178" s="160"/>
      <c r="G178" s="160"/>
      <c r="H178" s="160"/>
      <c r="I178" s="160"/>
      <c r="J178" s="160"/>
      <c r="K178" s="113"/>
      <c r="L178" s="113"/>
      <c r="M178" s="113"/>
    </row>
    <row r="179" spans="1:13" s="7" customFormat="1" ht="24" customHeight="1">
      <c r="A179" s="159" t="s">
        <v>124</v>
      </c>
      <c r="B179" s="159"/>
      <c r="C179" s="159"/>
      <c r="D179" s="159"/>
      <c r="E179" s="69" t="s">
        <v>357</v>
      </c>
      <c r="F179" s="160"/>
      <c r="G179" s="160"/>
      <c r="H179" s="160"/>
      <c r="I179" s="160"/>
      <c r="J179" s="160"/>
      <c r="K179" s="113"/>
      <c r="L179" s="113"/>
      <c r="M179" s="113"/>
    </row>
    <row r="180" spans="1:13" s="7" customFormat="1" ht="20.25" customHeight="1">
      <c r="A180" s="3"/>
      <c r="B180" s="35"/>
      <c r="C180" s="35"/>
      <c r="D180" s="35"/>
      <c r="E180" s="36"/>
      <c r="F180" s="36"/>
      <c r="G180" s="36"/>
      <c r="H180" s="36"/>
      <c r="I180" s="44"/>
      <c r="J180" s="44"/>
      <c r="K180" s="44"/>
      <c r="L180" s="44"/>
      <c r="M180" s="44"/>
    </row>
    <row r="181" spans="1:13" s="7" customFormat="1" ht="20.25" customHeight="1">
      <c r="A181" s="20" t="s">
        <v>125</v>
      </c>
      <c r="B181" s="9"/>
      <c r="C181" s="9"/>
      <c r="D181" s="9"/>
      <c r="E181" s="9"/>
      <c r="F181" s="9"/>
      <c r="G181" s="9"/>
      <c r="H181" s="9"/>
      <c r="I181" s="9"/>
      <c r="J181" s="9"/>
      <c r="K181" s="9"/>
      <c r="L181" s="9"/>
      <c r="M181" s="9"/>
    </row>
    <row r="182" spans="1:13" s="7" customFormat="1" ht="31.2">
      <c r="A182" s="111" t="s">
        <v>126</v>
      </c>
      <c r="B182" s="111"/>
      <c r="C182" s="111"/>
      <c r="D182" s="111"/>
      <c r="E182" s="111"/>
      <c r="F182" s="111"/>
      <c r="G182" s="111"/>
      <c r="H182" s="47" t="s">
        <v>106</v>
      </c>
      <c r="I182" s="47" t="s">
        <v>127</v>
      </c>
      <c r="J182" s="111" t="s">
        <v>128</v>
      </c>
      <c r="K182" s="111"/>
      <c r="L182" s="111"/>
      <c r="M182" s="111"/>
    </row>
    <row r="183" spans="1:13" s="7" customFormat="1" ht="20.25" customHeight="1">
      <c r="A183" s="154" t="s">
        <v>129</v>
      </c>
      <c r="B183" s="154"/>
      <c r="C183" s="154"/>
      <c r="D183" s="154"/>
      <c r="E183" s="154"/>
      <c r="F183" s="154"/>
      <c r="G183" s="154"/>
      <c r="H183" s="85" t="s">
        <v>356</v>
      </c>
      <c r="I183" s="85">
        <v>6</v>
      </c>
      <c r="J183" s="121" t="s">
        <v>445</v>
      </c>
      <c r="K183" s="113"/>
      <c r="L183" s="113"/>
      <c r="M183" s="113"/>
    </row>
    <row r="184" spans="1:13" ht="20.25" customHeight="1">
      <c r="A184" s="154" t="s">
        <v>130</v>
      </c>
      <c r="B184" s="154"/>
      <c r="C184" s="154"/>
      <c r="D184" s="154"/>
      <c r="E184" s="154"/>
      <c r="F184" s="154"/>
      <c r="G184" s="154"/>
      <c r="H184" s="85" t="s">
        <v>356</v>
      </c>
      <c r="I184" s="85">
        <v>20</v>
      </c>
      <c r="J184" s="121" t="s">
        <v>446</v>
      </c>
      <c r="K184" s="113"/>
      <c r="L184" s="113"/>
      <c r="M184" s="113"/>
    </row>
    <row r="185" spans="1:13" ht="20.25" customHeight="1">
      <c r="A185" s="154" t="s">
        <v>131</v>
      </c>
      <c r="B185" s="154"/>
      <c r="C185" s="154"/>
      <c r="D185" s="154" t="s">
        <v>132</v>
      </c>
      <c r="E185" s="154"/>
      <c r="F185" s="154"/>
      <c r="G185" s="154"/>
      <c r="H185" s="85" t="s">
        <v>357</v>
      </c>
      <c r="I185" s="85"/>
      <c r="J185" s="113"/>
      <c r="K185" s="113"/>
      <c r="L185" s="113"/>
      <c r="M185" s="113"/>
    </row>
    <row r="186" spans="1:13" ht="20.25" customHeight="1">
      <c r="A186" s="154" t="s">
        <v>133</v>
      </c>
      <c r="B186" s="154"/>
      <c r="C186" s="154"/>
      <c r="D186" s="154" t="s">
        <v>132</v>
      </c>
      <c r="E186" s="154"/>
      <c r="F186" s="154"/>
      <c r="G186" s="154"/>
      <c r="H186" s="85" t="s">
        <v>356</v>
      </c>
      <c r="I186" s="85">
        <v>1</v>
      </c>
      <c r="J186" s="121" t="s">
        <v>447</v>
      </c>
      <c r="K186" s="113"/>
      <c r="L186" s="113"/>
      <c r="M186" s="113"/>
    </row>
    <row r="187" spans="1:13" ht="20.25" customHeight="1">
      <c r="A187" s="154" t="s">
        <v>134</v>
      </c>
      <c r="B187" s="154"/>
      <c r="C187" s="154"/>
      <c r="D187" s="154" t="s">
        <v>132</v>
      </c>
      <c r="E187" s="154"/>
      <c r="F187" s="154"/>
      <c r="G187" s="154"/>
      <c r="H187" s="85" t="s">
        <v>357</v>
      </c>
      <c r="I187" s="85"/>
      <c r="J187" s="113"/>
      <c r="K187" s="113"/>
      <c r="L187" s="113"/>
      <c r="M187" s="113"/>
    </row>
    <row r="188" spans="1:13">
      <c r="A188" s="154" t="s">
        <v>135</v>
      </c>
      <c r="B188" s="154"/>
      <c r="C188" s="154"/>
      <c r="D188" s="154" t="s">
        <v>132</v>
      </c>
      <c r="E188" s="154"/>
      <c r="F188" s="154"/>
      <c r="G188" s="154"/>
      <c r="H188" s="85" t="s">
        <v>357</v>
      </c>
      <c r="I188" s="85"/>
      <c r="J188" s="113"/>
      <c r="K188" s="113"/>
      <c r="L188" s="113"/>
      <c r="M188" s="113"/>
    </row>
    <row r="189" spans="1:13">
      <c r="A189" s="154" t="s">
        <v>136</v>
      </c>
      <c r="B189" s="154"/>
      <c r="C189" s="154"/>
      <c r="D189" s="154" t="s">
        <v>132</v>
      </c>
      <c r="E189" s="154"/>
      <c r="F189" s="154"/>
      <c r="G189" s="154"/>
      <c r="H189" s="85"/>
      <c r="I189" s="85"/>
      <c r="J189" s="113"/>
      <c r="K189" s="113"/>
      <c r="L189" s="113"/>
      <c r="M189" s="113"/>
    </row>
    <row r="190" spans="1:13" s="7" customFormat="1" ht="20.25" customHeight="1">
      <c r="A190" s="35"/>
      <c r="B190" s="35"/>
      <c r="C190" s="35"/>
      <c r="D190" s="35"/>
      <c r="E190" s="36"/>
      <c r="F190" s="36"/>
      <c r="G190" s="36"/>
      <c r="H190" s="36"/>
      <c r="I190" s="44"/>
      <c r="J190" s="44"/>
      <c r="K190" s="44"/>
      <c r="L190" s="44"/>
      <c r="M190" s="44"/>
    </row>
    <row r="191" spans="1:13">
      <c r="A191" s="20" t="s">
        <v>137</v>
      </c>
    </row>
    <row r="192" spans="1:13" s="10" customFormat="1" ht="51">
      <c r="A192" s="26" t="s">
        <v>138</v>
      </c>
      <c r="B192" s="26" t="s">
        <v>139</v>
      </c>
      <c r="C192" s="140" t="s">
        <v>126</v>
      </c>
      <c r="D192" s="140"/>
      <c r="E192" s="140"/>
      <c r="F192" s="155" t="s">
        <v>140</v>
      </c>
      <c r="G192" s="156"/>
      <c r="H192" s="134" t="s">
        <v>141</v>
      </c>
      <c r="I192" s="134"/>
      <c r="J192" s="140" t="s">
        <v>142</v>
      </c>
      <c r="K192" s="140"/>
      <c r="L192" s="140" t="s">
        <v>143</v>
      </c>
      <c r="M192" s="140"/>
    </row>
    <row r="193" spans="1:13" ht="28.95" customHeight="1">
      <c r="A193" s="98" t="s">
        <v>144</v>
      </c>
      <c r="B193" s="99" t="s">
        <v>356</v>
      </c>
      <c r="C193" s="86" t="s">
        <v>145</v>
      </c>
      <c r="D193" s="157" t="s">
        <v>385</v>
      </c>
      <c r="E193" s="158"/>
      <c r="F193" s="157" t="s">
        <v>387</v>
      </c>
      <c r="G193" s="158"/>
      <c r="H193" s="98" t="s">
        <v>388</v>
      </c>
      <c r="I193" s="98"/>
      <c r="J193" s="103" t="s">
        <v>146</v>
      </c>
      <c r="K193" s="103"/>
      <c r="L193" s="98" t="s">
        <v>389</v>
      </c>
      <c r="M193" s="98"/>
    </row>
    <row r="194" spans="1:13" ht="28.95" customHeight="1">
      <c r="A194" s="98"/>
      <c r="B194" s="99"/>
      <c r="C194" s="87" t="s">
        <v>147</v>
      </c>
      <c r="D194" s="150" t="s">
        <v>357</v>
      </c>
      <c r="E194" s="151"/>
      <c r="F194" s="148"/>
      <c r="G194" s="149"/>
      <c r="H194" s="98"/>
      <c r="I194" s="98"/>
      <c r="J194" s="103"/>
      <c r="K194" s="103"/>
      <c r="L194" s="98"/>
      <c r="M194" s="98"/>
    </row>
    <row r="195" spans="1:13" ht="30" customHeight="1">
      <c r="A195" s="98"/>
      <c r="B195" s="99"/>
      <c r="C195" s="87" t="s">
        <v>148</v>
      </c>
      <c r="D195" s="152" t="s">
        <v>386</v>
      </c>
      <c r="E195" s="153"/>
      <c r="F195" s="148"/>
      <c r="G195" s="149"/>
      <c r="H195" s="98"/>
      <c r="I195" s="98"/>
      <c r="J195" s="103"/>
      <c r="K195" s="103"/>
      <c r="L195" s="98"/>
      <c r="M195" s="98"/>
    </row>
    <row r="196" spans="1:13" customFormat="1" ht="30" customHeight="1">
      <c r="A196" s="98" t="s">
        <v>144</v>
      </c>
      <c r="B196" s="100"/>
      <c r="C196" s="86" t="s">
        <v>145</v>
      </c>
      <c r="D196" s="146"/>
      <c r="E196" s="147"/>
      <c r="F196" s="148"/>
      <c r="G196" s="149"/>
      <c r="H196" s="99"/>
      <c r="I196" s="99"/>
      <c r="J196" s="103" t="s">
        <v>146</v>
      </c>
      <c r="K196" s="103"/>
      <c r="L196" s="104"/>
      <c r="M196" s="104"/>
    </row>
    <row r="197" spans="1:13" customFormat="1" ht="30" customHeight="1">
      <c r="A197" s="98"/>
      <c r="B197" s="100"/>
      <c r="C197" s="87" t="s">
        <v>147</v>
      </c>
      <c r="D197" s="148"/>
      <c r="E197" s="149"/>
      <c r="F197" s="148"/>
      <c r="G197" s="149"/>
      <c r="H197" s="99"/>
      <c r="I197" s="99"/>
      <c r="J197" s="103"/>
      <c r="K197" s="103"/>
      <c r="L197" s="104"/>
      <c r="M197" s="104"/>
    </row>
    <row r="198" spans="1:13" customFormat="1" ht="30" customHeight="1">
      <c r="A198" s="98"/>
      <c r="B198" s="100"/>
      <c r="C198" s="87" t="s">
        <v>148</v>
      </c>
      <c r="D198" s="148"/>
      <c r="E198" s="149"/>
      <c r="F198" s="148"/>
      <c r="G198" s="149"/>
      <c r="H198" s="99"/>
      <c r="I198" s="99"/>
      <c r="J198" s="103"/>
      <c r="K198" s="103"/>
      <c r="L198" s="104"/>
      <c r="M198" s="104"/>
    </row>
    <row r="199" spans="1:13" customFormat="1" ht="30" customHeight="1">
      <c r="A199" s="98" t="s">
        <v>144</v>
      </c>
      <c r="B199" s="100"/>
      <c r="C199" s="86" t="s">
        <v>145</v>
      </c>
      <c r="D199" s="146"/>
      <c r="E199" s="147"/>
      <c r="F199" s="148"/>
      <c r="G199" s="149"/>
      <c r="H199" s="99"/>
      <c r="I199" s="99"/>
      <c r="J199" s="103" t="s">
        <v>146</v>
      </c>
      <c r="K199" s="103"/>
      <c r="L199" s="104"/>
      <c r="M199" s="104"/>
    </row>
    <row r="200" spans="1:13" customFormat="1" ht="30" customHeight="1">
      <c r="A200" s="98"/>
      <c r="B200" s="100"/>
      <c r="C200" s="87" t="s">
        <v>147</v>
      </c>
      <c r="D200" s="148"/>
      <c r="E200" s="149"/>
      <c r="F200" s="148"/>
      <c r="G200" s="149"/>
      <c r="H200" s="99"/>
      <c r="I200" s="99"/>
      <c r="J200" s="103"/>
      <c r="K200" s="103"/>
      <c r="L200" s="104"/>
      <c r="M200" s="104"/>
    </row>
    <row r="201" spans="1:13" customFormat="1" ht="30" customHeight="1">
      <c r="A201" s="98"/>
      <c r="B201" s="100"/>
      <c r="C201" s="87" t="s">
        <v>148</v>
      </c>
      <c r="D201" s="148"/>
      <c r="E201" s="149"/>
      <c r="F201" s="148"/>
      <c r="G201" s="149"/>
      <c r="H201" s="99"/>
      <c r="I201" s="99"/>
      <c r="J201" s="103"/>
      <c r="K201" s="103"/>
      <c r="L201" s="104"/>
      <c r="M201" s="104"/>
    </row>
    <row r="202" spans="1:13" s="7" customFormat="1" ht="20.25" customHeight="1">
      <c r="A202" s="35"/>
      <c r="B202" s="35"/>
      <c r="C202" s="35"/>
      <c r="D202" s="35"/>
      <c r="E202" s="36"/>
      <c r="F202" s="36"/>
      <c r="G202" s="36"/>
      <c r="H202" s="36"/>
      <c r="I202" s="44"/>
      <c r="J202" s="44"/>
      <c r="K202" s="44"/>
      <c r="L202" s="44"/>
      <c r="M202" s="44"/>
    </row>
    <row r="203" spans="1:13">
      <c r="A203" s="20" t="s">
        <v>149</v>
      </c>
    </row>
    <row r="204" spans="1:13" ht="15.6">
      <c r="A204" s="111" t="s">
        <v>150</v>
      </c>
      <c r="B204" s="111"/>
      <c r="C204" s="111"/>
      <c r="D204" s="111"/>
      <c r="E204" s="111"/>
      <c r="F204" s="111"/>
      <c r="G204" s="111"/>
      <c r="H204" s="47" t="s">
        <v>106</v>
      </c>
      <c r="I204" s="47" t="s">
        <v>151</v>
      </c>
      <c r="J204" s="111" t="s">
        <v>128</v>
      </c>
      <c r="K204" s="111"/>
      <c r="L204" s="111"/>
      <c r="M204" s="111"/>
    </row>
    <row r="205" spans="1:13">
      <c r="A205" s="117" t="s">
        <v>152</v>
      </c>
      <c r="B205" s="117"/>
      <c r="C205" s="117"/>
      <c r="D205" s="117"/>
      <c r="E205" s="117"/>
      <c r="F205" s="117"/>
      <c r="G205" s="117"/>
      <c r="H205" s="71" t="s">
        <v>357</v>
      </c>
      <c r="I205" s="40"/>
      <c r="J205" s="113"/>
      <c r="K205" s="113"/>
      <c r="L205" s="113"/>
      <c r="M205" s="113"/>
    </row>
    <row r="206" spans="1:13">
      <c r="A206" s="117" t="s">
        <v>153</v>
      </c>
      <c r="B206" s="117"/>
      <c r="C206" s="117"/>
      <c r="D206" s="117"/>
      <c r="E206" s="117"/>
      <c r="F206" s="117"/>
      <c r="G206" s="117"/>
      <c r="H206" s="71" t="s">
        <v>357</v>
      </c>
      <c r="I206" s="40"/>
      <c r="J206" s="113"/>
      <c r="K206" s="113"/>
      <c r="L206" s="113"/>
      <c r="M206" s="113"/>
    </row>
    <row r="207" spans="1:13">
      <c r="A207" s="117" t="s">
        <v>154</v>
      </c>
      <c r="B207" s="117"/>
      <c r="C207" s="117"/>
      <c r="D207" s="117"/>
      <c r="E207" s="117"/>
      <c r="F207" s="117"/>
      <c r="G207" s="117"/>
      <c r="H207" s="71" t="s">
        <v>357</v>
      </c>
      <c r="I207" s="40"/>
      <c r="J207" s="113"/>
      <c r="K207" s="113"/>
      <c r="L207" s="113"/>
      <c r="M207" s="113"/>
    </row>
    <row r="208" spans="1:13">
      <c r="A208" s="117" t="s">
        <v>155</v>
      </c>
      <c r="B208" s="117"/>
      <c r="C208" s="117"/>
      <c r="D208" s="117"/>
      <c r="E208" s="117"/>
      <c r="F208" s="117"/>
      <c r="G208" s="117"/>
      <c r="H208" s="71" t="s">
        <v>357</v>
      </c>
      <c r="I208" s="40"/>
      <c r="J208" s="113"/>
      <c r="K208" s="113"/>
      <c r="L208" s="113"/>
      <c r="M208" s="113"/>
    </row>
    <row r="209" spans="1:13" ht="14.4">
      <c r="A209" s="117" t="s">
        <v>136</v>
      </c>
      <c r="B209" s="117"/>
      <c r="C209" s="117"/>
      <c r="D209" s="117"/>
      <c r="E209" s="117"/>
      <c r="F209" s="117"/>
      <c r="G209" s="117"/>
      <c r="H209" s="71" t="s">
        <v>356</v>
      </c>
      <c r="I209" s="40">
        <v>6</v>
      </c>
      <c r="J209" s="121" t="s">
        <v>448</v>
      </c>
      <c r="K209" s="113"/>
      <c r="L209" s="113"/>
      <c r="M209" s="113"/>
    </row>
    <row r="210" spans="1:13" s="7" customFormat="1" ht="20.25" customHeight="1">
      <c r="A210" s="35"/>
      <c r="B210" s="35"/>
      <c r="C210" s="35"/>
      <c r="D210" s="35"/>
      <c r="E210" s="36"/>
      <c r="F210" s="36"/>
      <c r="G210" s="36"/>
      <c r="H210" s="36"/>
      <c r="I210" s="44"/>
      <c r="J210" s="44"/>
      <c r="K210" s="44"/>
      <c r="L210" s="44"/>
      <c r="M210" s="44"/>
    </row>
    <row r="211" spans="1:13">
      <c r="A211" s="20" t="s">
        <v>156</v>
      </c>
    </row>
    <row r="212" spans="1:13" s="11" customFormat="1">
      <c r="A212" s="20" t="s">
        <v>157</v>
      </c>
      <c r="B212" s="9"/>
      <c r="C212" s="9"/>
      <c r="D212" s="9"/>
      <c r="E212" s="9"/>
      <c r="F212" s="9"/>
      <c r="G212" s="9"/>
      <c r="H212" s="9"/>
      <c r="I212" s="9"/>
      <c r="J212" s="9"/>
      <c r="K212" s="9"/>
      <c r="L212" s="9"/>
      <c r="M212" s="9"/>
    </row>
    <row r="213" spans="1:13" s="11" customFormat="1">
      <c r="A213" s="20"/>
      <c r="B213" s="9"/>
      <c r="C213" s="9"/>
      <c r="D213" s="9"/>
      <c r="E213" s="9"/>
      <c r="F213" s="9"/>
      <c r="G213" s="9"/>
      <c r="H213" s="9"/>
      <c r="I213" s="9"/>
      <c r="J213" s="9"/>
      <c r="K213" s="9"/>
      <c r="L213" s="9"/>
      <c r="M213" s="9"/>
    </row>
    <row r="214" spans="1:13" s="11" customFormat="1" ht="42" customHeight="1">
      <c r="A214" s="140" t="s">
        <v>158</v>
      </c>
      <c r="B214" s="140"/>
      <c r="C214" s="140"/>
      <c r="D214" s="26" t="s">
        <v>106</v>
      </c>
      <c r="E214" s="140" t="s">
        <v>159</v>
      </c>
      <c r="F214" s="140"/>
      <c r="G214" s="140"/>
      <c r="H214" s="140"/>
      <c r="I214" s="140" t="s">
        <v>128</v>
      </c>
      <c r="J214" s="140"/>
      <c r="K214" s="140"/>
      <c r="L214" s="140" t="s">
        <v>60</v>
      </c>
      <c r="M214" s="140"/>
    </row>
    <row r="215" spans="1:13" s="11" customFormat="1" ht="28.05" customHeight="1">
      <c r="A215" s="136" t="s">
        <v>160</v>
      </c>
      <c r="B215" s="136"/>
      <c r="C215" s="136"/>
      <c r="D215" s="82" t="s">
        <v>356</v>
      </c>
      <c r="E215" s="98" t="s">
        <v>390</v>
      </c>
      <c r="F215" s="98"/>
      <c r="G215" s="98"/>
      <c r="H215" s="98"/>
      <c r="I215" s="256" t="s">
        <v>449</v>
      </c>
      <c r="J215" s="104"/>
      <c r="K215" s="104"/>
      <c r="L215" s="104" t="s">
        <v>391</v>
      </c>
      <c r="M215" s="104"/>
    </row>
    <row r="216" spans="1:13" s="11" customFormat="1" ht="45" customHeight="1">
      <c r="A216" s="136" t="s">
        <v>161</v>
      </c>
      <c r="B216" s="136"/>
      <c r="C216" s="136"/>
      <c r="D216" s="82" t="s">
        <v>356</v>
      </c>
      <c r="E216" s="98" t="s">
        <v>394</v>
      </c>
      <c r="F216" s="98"/>
      <c r="G216" s="98"/>
      <c r="H216" s="98"/>
      <c r="I216" s="256" t="s">
        <v>450</v>
      </c>
      <c r="J216" s="104"/>
      <c r="K216" s="104"/>
      <c r="L216" s="104" t="s">
        <v>357</v>
      </c>
      <c r="M216" s="104"/>
    </row>
    <row r="217" spans="1:13" s="11" customFormat="1" ht="55.05" customHeight="1">
      <c r="A217" s="136" t="s">
        <v>162</v>
      </c>
      <c r="B217" s="136"/>
      <c r="C217" s="136"/>
      <c r="D217" s="82" t="s">
        <v>356</v>
      </c>
      <c r="E217" s="98" t="s">
        <v>392</v>
      </c>
      <c r="F217" s="98"/>
      <c r="G217" s="98"/>
      <c r="H217" s="98"/>
      <c r="I217" s="256" t="s">
        <v>450</v>
      </c>
      <c r="J217" s="104"/>
      <c r="K217" s="104"/>
      <c r="L217" s="144" t="s">
        <v>393</v>
      </c>
      <c r="M217" s="145"/>
    </row>
    <row r="218" spans="1:13" s="11" customFormat="1">
      <c r="A218" s="20"/>
      <c r="B218" s="9"/>
      <c r="C218" s="9"/>
      <c r="D218" s="9"/>
      <c r="E218" s="9"/>
      <c r="F218" s="9"/>
      <c r="G218" s="9"/>
      <c r="H218" s="9"/>
      <c r="I218" s="9"/>
      <c r="J218" s="9"/>
      <c r="K218" s="9"/>
      <c r="L218" s="9"/>
      <c r="M218" s="9"/>
    </row>
    <row r="219" spans="1:13" s="11" customFormat="1">
      <c r="A219" s="20" t="s">
        <v>163</v>
      </c>
      <c r="B219" s="9"/>
      <c r="C219" s="9"/>
      <c r="D219" s="9"/>
      <c r="E219" s="9"/>
      <c r="F219" s="9"/>
      <c r="G219" s="9"/>
      <c r="H219" s="9"/>
      <c r="I219" s="9"/>
      <c r="J219" s="9"/>
      <c r="K219" s="9"/>
      <c r="L219" s="9"/>
      <c r="M219" s="9"/>
    </row>
    <row r="220" spans="1:13" s="11" customFormat="1" ht="18" customHeight="1">
      <c r="A220" s="20"/>
      <c r="B220" s="9"/>
      <c r="C220" s="9"/>
      <c r="D220" s="9"/>
      <c r="E220" s="9"/>
      <c r="F220" s="9"/>
      <c r="G220" s="9"/>
      <c r="H220" s="9"/>
      <c r="I220" s="9"/>
      <c r="J220" s="9"/>
      <c r="K220" s="9"/>
      <c r="L220" s="9"/>
      <c r="M220" s="9"/>
    </row>
    <row r="221" spans="1:13" s="11" customFormat="1" ht="22.05" customHeight="1">
      <c r="A221" s="142" t="s">
        <v>158</v>
      </c>
      <c r="B221" s="142"/>
      <c r="C221" s="142"/>
      <c r="D221" s="49" t="s">
        <v>106</v>
      </c>
      <c r="E221" s="142" t="s">
        <v>159</v>
      </c>
      <c r="F221" s="142"/>
      <c r="G221" s="142"/>
      <c r="H221" s="142"/>
      <c r="I221" s="142" t="s">
        <v>128</v>
      </c>
      <c r="J221" s="142"/>
      <c r="K221" s="142"/>
      <c r="L221" s="142" t="s">
        <v>60</v>
      </c>
      <c r="M221" s="142"/>
    </row>
    <row r="222" spans="1:13" s="11" customFormat="1" ht="21" customHeight="1">
      <c r="A222" s="136" t="s">
        <v>164</v>
      </c>
      <c r="B222" s="136"/>
      <c r="C222" s="136"/>
      <c r="D222" s="77" t="s">
        <v>356</v>
      </c>
      <c r="E222" s="98" t="s">
        <v>395</v>
      </c>
      <c r="F222" s="98"/>
      <c r="G222" s="98"/>
      <c r="H222" s="98"/>
      <c r="I222" s="121" t="s">
        <v>451</v>
      </c>
      <c r="J222" s="113"/>
      <c r="K222" s="113"/>
      <c r="L222" s="113" t="s">
        <v>357</v>
      </c>
      <c r="M222" s="113"/>
    </row>
    <row r="223" spans="1:13" s="11" customFormat="1" ht="55.05" customHeight="1">
      <c r="A223" s="136" t="s">
        <v>165</v>
      </c>
      <c r="B223" s="136"/>
      <c r="C223" s="136"/>
      <c r="D223" s="77" t="s">
        <v>356</v>
      </c>
      <c r="E223" s="98" t="s">
        <v>396</v>
      </c>
      <c r="F223" s="98"/>
      <c r="G223" s="98"/>
      <c r="H223" s="98"/>
      <c r="I223" s="121" t="s">
        <v>452</v>
      </c>
      <c r="J223" s="113"/>
      <c r="K223" s="113"/>
      <c r="L223" s="113" t="s">
        <v>357</v>
      </c>
      <c r="M223" s="113"/>
    </row>
    <row r="224" spans="1:13" s="11" customFormat="1" ht="36.6" customHeight="1">
      <c r="A224" s="136" t="s">
        <v>166</v>
      </c>
      <c r="B224" s="136"/>
      <c r="C224" s="136"/>
      <c r="D224" s="77" t="s">
        <v>356</v>
      </c>
      <c r="E224" s="98" t="s">
        <v>397</v>
      </c>
      <c r="F224" s="98"/>
      <c r="G224" s="98"/>
      <c r="H224" s="98"/>
      <c r="I224" s="113"/>
      <c r="J224" s="113"/>
      <c r="K224" s="113"/>
      <c r="L224" s="113" t="s">
        <v>357</v>
      </c>
      <c r="M224" s="113"/>
    </row>
    <row r="225" spans="1:13" s="11" customFormat="1" ht="43.95" customHeight="1">
      <c r="A225" s="143" t="s">
        <v>427</v>
      </c>
      <c r="B225" s="143"/>
      <c r="C225" s="143"/>
      <c r="D225" s="77" t="s">
        <v>356</v>
      </c>
      <c r="E225" s="98" t="s">
        <v>398</v>
      </c>
      <c r="F225" s="98"/>
      <c r="G225" s="98"/>
      <c r="H225" s="98"/>
      <c r="I225" s="121" t="s">
        <v>452</v>
      </c>
      <c r="J225" s="113"/>
      <c r="K225" s="113"/>
      <c r="L225" s="113" t="s">
        <v>357</v>
      </c>
      <c r="M225" s="113"/>
    </row>
    <row r="226" spans="1:13" ht="37.200000000000003" customHeight="1">
      <c r="A226" s="136" t="s">
        <v>167</v>
      </c>
      <c r="B226" s="136"/>
      <c r="C226" s="136"/>
      <c r="D226" s="77" t="s">
        <v>356</v>
      </c>
      <c r="E226" s="98" t="s">
        <v>399</v>
      </c>
      <c r="F226" s="98"/>
      <c r="G226" s="98"/>
      <c r="H226" s="98"/>
      <c r="I226" s="121" t="s">
        <v>452</v>
      </c>
      <c r="J226" s="113"/>
      <c r="K226" s="113"/>
      <c r="L226" s="113" t="s">
        <v>357</v>
      </c>
      <c r="M226" s="113"/>
    </row>
    <row r="227" spans="1:13" ht="15.75" customHeight="1"/>
    <row r="228" spans="1:13" ht="15.75" customHeight="1">
      <c r="A228" s="20" t="s">
        <v>168</v>
      </c>
    </row>
    <row r="229" spans="1:13" ht="15.75" customHeight="1">
      <c r="A229" s="20"/>
    </row>
    <row r="230" spans="1:13" ht="34.950000000000003" customHeight="1">
      <c r="A230" s="142" t="s">
        <v>158</v>
      </c>
      <c r="B230" s="142"/>
      <c r="C230" s="142"/>
      <c r="D230" s="49" t="s">
        <v>106</v>
      </c>
      <c r="E230" s="142" t="s">
        <v>159</v>
      </c>
      <c r="F230" s="142"/>
      <c r="G230" s="142"/>
      <c r="H230" s="142"/>
      <c r="I230" s="142" t="s">
        <v>128</v>
      </c>
      <c r="J230" s="142"/>
      <c r="K230" s="142"/>
      <c r="L230" s="142" t="s">
        <v>60</v>
      </c>
      <c r="M230" s="142"/>
    </row>
    <row r="231" spans="1:13" ht="25.05" customHeight="1">
      <c r="A231" s="136" t="s">
        <v>169</v>
      </c>
      <c r="B231" s="136"/>
      <c r="C231" s="136"/>
      <c r="D231" s="77" t="s">
        <v>356</v>
      </c>
      <c r="E231" s="98" t="s">
        <v>400</v>
      </c>
      <c r="F231" s="98"/>
      <c r="G231" s="98"/>
      <c r="H231" s="98"/>
      <c r="I231" s="121" t="s">
        <v>414</v>
      </c>
      <c r="J231" s="113"/>
      <c r="K231" s="113"/>
      <c r="L231" s="104" t="s">
        <v>357</v>
      </c>
      <c r="M231" s="104"/>
    </row>
    <row r="232" spans="1:13" ht="76.05" customHeight="1">
      <c r="A232" s="136" t="s">
        <v>170</v>
      </c>
      <c r="B232" s="136"/>
      <c r="C232" s="136"/>
      <c r="D232" s="77" t="s">
        <v>356</v>
      </c>
      <c r="E232" s="98" t="s">
        <v>413</v>
      </c>
      <c r="F232" s="98"/>
      <c r="G232" s="98"/>
      <c r="H232" s="98"/>
      <c r="I232" s="121" t="s">
        <v>453</v>
      </c>
      <c r="J232" s="113"/>
      <c r="K232" s="113"/>
      <c r="L232" s="104" t="s">
        <v>357</v>
      </c>
      <c r="M232" s="104"/>
    </row>
    <row r="233" spans="1:13" ht="49.2" customHeight="1">
      <c r="A233" s="136" t="s">
        <v>401</v>
      </c>
      <c r="B233" s="136"/>
      <c r="C233" s="136"/>
      <c r="D233" s="77" t="s">
        <v>356</v>
      </c>
      <c r="E233" s="115" t="s">
        <v>412</v>
      </c>
      <c r="F233" s="115"/>
      <c r="G233" s="115"/>
      <c r="H233" s="115"/>
      <c r="I233" s="121" t="s">
        <v>414</v>
      </c>
      <c r="J233" s="113"/>
      <c r="K233" s="113"/>
      <c r="L233" s="104" t="s">
        <v>357</v>
      </c>
      <c r="M233" s="104"/>
    </row>
    <row r="234" spans="1:13" ht="43.05" customHeight="1">
      <c r="A234" s="136" t="s">
        <v>171</v>
      </c>
      <c r="B234" s="136"/>
      <c r="C234" s="136"/>
      <c r="D234" s="76" t="s">
        <v>356</v>
      </c>
      <c r="E234" s="115" t="s">
        <v>402</v>
      </c>
      <c r="F234" s="115"/>
      <c r="G234" s="115"/>
      <c r="H234" s="115"/>
      <c r="I234" s="121" t="s">
        <v>414</v>
      </c>
      <c r="J234" s="113"/>
      <c r="K234" s="113"/>
      <c r="L234" s="104" t="s">
        <v>357</v>
      </c>
      <c r="M234" s="104"/>
    </row>
    <row r="235" spans="1:13" ht="43.05" customHeight="1">
      <c r="A235" s="136" t="s">
        <v>172</v>
      </c>
      <c r="B235" s="136"/>
      <c r="C235" s="136"/>
      <c r="D235" s="79" t="s">
        <v>356</v>
      </c>
      <c r="E235" s="98" t="s">
        <v>403</v>
      </c>
      <c r="F235" s="98"/>
      <c r="G235" s="98"/>
      <c r="H235" s="98"/>
      <c r="I235" s="121" t="s">
        <v>414</v>
      </c>
      <c r="J235" s="113"/>
      <c r="K235" s="113"/>
      <c r="L235" s="113"/>
      <c r="M235" s="113"/>
    </row>
    <row r="236" spans="1:13" ht="43.05" customHeight="1">
      <c r="A236" s="136" t="s">
        <v>173</v>
      </c>
      <c r="B236" s="136"/>
      <c r="C236" s="136"/>
      <c r="D236" s="79" t="s">
        <v>356</v>
      </c>
      <c r="E236" s="98" t="s">
        <v>404</v>
      </c>
      <c r="F236" s="98"/>
      <c r="G236" s="98"/>
      <c r="H236" s="98"/>
      <c r="I236" s="121" t="s">
        <v>414</v>
      </c>
      <c r="J236" s="113"/>
      <c r="K236" s="113"/>
      <c r="L236" s="113"/>
      <c r="M236" s="113"/>
    </row>
    <row r="237" spans="1:13" ht="43.05" customHeight="1">
      <c r="A237" s="143" t="s">
        <v>174</v>
      </c>
      <c r="B237" s="143"/>
      <c r="C237" s="143"/>
      <c r="D237" s="81" t="s">
        <v>357</v>
      </c>
      <c r="E237" s="115" t="s">
        <v>357</v>
      </c>
      <c r="F237" s="115"/>
      <c r="G237" s="115"/>
      <c r="H237" s="115"/>
      <c r="I237" s="113"/>
      <c r="J237" s="113"/>
      <c r="K237" s="113"/>
      <c r="L237" s="113"/>
      <c r="M237" s="113"/>
    </row>
    <row r="238" spans="1:13" ht="43.05" customHeight="1">
      <c r="A238" s="136" t="s">
        <v>175</v>
      </c>
      <c r="B238" s="136"/>
      <c r="C238" s="136"/>
      <c r="D238" s="78" t="s">
        <v>357</v>
      </c>
      <c r="E238" s="115" t="s">
        <v>357</v>
      </c>
      <c r="F238" s="115"/>
      <c r="G238" s="115"/>
      <c r="H238" s="115"/>
      <c r="I238" s="113"/>
      <c r="J238" s="113"/>
      <c r="K238" s="113"/>
      <c r="L238" s="113"/>
      <c r="M238" s="113"/>
    </row>
    <row r="239" spans="1:13" ht="43.05" customHeight="1">
      <c r="A239" s="136" t="s">
        <v>176</v>
      </c>
      <c r="B239" s="136"/>
      <c r="C239" s="136"/>
      <c r="D239" s="81" t="s">
        <v>357</v>
      </c>
      <c r="E239" s="115" t="s">
        <v>357</v>
      </c>
      <c r="F239" s="115"/>
      <c r="G239" s="115"/>
      <c r="H239" s="115"/>
      <c r="I239" s="113"/>
      <c r="J239" s="113"/>
      <c r="K239" s="113"/>
      <c r="L239" s="113"/>
      <c r="M239" s="113"/>
    </row>
    <row r="240" spans="1:13" ht="15.75" customHeight="1">
      <c r="A240" s="20"/>
    </row>
    <row r="241" spans="1:13" ht="15.75" customHeight="1">
      <c r="A241" s="20" t="s">
        <v>177</v>
      </c>
    </row>
    <row r="242" spans="1:13" ht="15.75" customHeight="1">
      <c r="A242" s="20"/>
    </row>
    <row r="243" spans="1:13" ht="34.950000000000003" customHeight="1">
      <c r="A243" s="142" t="s">
        <v>158</v>
      </c>
      <c r="B243" s="142"/>
      <c r="C243" s="142"/>
      <c r="D243" s="49" t="s">
        <v>106</v>
      </c>
      <c r="E243" s="142" t="s">
        <v>159</v>
      </c>
      <c r="F243" s="142"/>
      <c r="G243" s="142"/>
      <c r="H243" s="142"/>
      <c r="I243" s="142" t="s">
        <v>128</v>
      </c>
      <c r="J243" s="142"/>
      <c r="K243" s="142"/>
      <c r="L243" s="142" t="s">
        <v>60</v>
      </c>
      <c r="M243" s="142"/>
    </row>
    <row r="244" spans="1:13" ht="25.05" customHeight="1">
      <c r="A244" s="136" t="s">
        <v>178</v>
      </c>
      <c r="B244" s="136"/>
      <c r="C244" s="136"/>
      <c r="D244" s="89" t="s">
        <v>357</v>
      </c>
      <c r="E244" s="115" t="s">
        <v>428</v>
      </c>
      <c r="F244" s="115"/>
      <c r="G244" s="115"/>
      <c r="H244" s="115"/>
      <c r="I244" s="113"/>
      <c r="J244" s="113"/>
      <c r="K244" s="113"/>
      <c r="L244" s="113"/>
      <c r="M244" s="113"/>
    </row>
    <row r="245" spans="1:13" ht="34.950000000000003" customHeight="1">
      <c r="A245" s="136" t="s">
        <v>179</v>
      </c>
      <c r="B245" s="136"/>
      <c r="C245" s="136"/>
      <c r="D245" s="89" t="s">
        <v>357</v>
      </c>
      <c r="E245" s="115" t="s">
        <v>429</v>
      </c>
      <c r="F245" s="115"/>
      <c r="G245" s="115"/>
      <c r="H245" s="115"/>
      <c r="I245" s="113"/>
      <c r="J245" s="113"/>
      <c r="K245" s="113"/>
      <c r="L245" s="113"/>
      <c r="M245" s="113"/>
    </row>
    <row r="246" spans="1:13" s="7" customFormat="1" ht="20.25" customHeight="1">
      <c r="A246" s="35"/>
      <c r="B246" s="35"/>
      <c r="C246" s="35"/>
      <c r="D246" s="35"/>
      <c r="E246" s="36"/>
      <c r="F246" s="36"/>
      <c r="G246" s="36"/>
      <c r="H246" s="36"/>
      <c r="I246" s="44"/>
      <c r="J246" s="44"/>
      <c r="K246" s="44"/>
      <c r="L246" s="44"/>
      <c r="M246" s="44"/>
    </row>
    <row r="247" spans="1:13">
      <c r="A247" s="20" t="s">
        <v>180</v>
      </c>
    </row>
    <row r="248" spans="1:13" ht="15.6">
      <c r="A248" s="126" t="s">
        <v>181</v>
      </c>
      <c r="B248" s="126"/>
      <c r="C248" s="126"/>
      <c r="D248" s="126"/>
      <c r="E248" s="47" t="s">
        <v>182</v>
      </c>
      <c r="F248" s="137" t="s">
        <v>183</v>
      </c>
      <c r="G248" s="138"/>
      <c r="H248" s="139"/>
      <c r="I248" s="137" t="s">
        <v>184</v>
      </c>
      <c r="J248" s="138"/>
      <c r="K248" s="138"/>
      <c r="L248" s="138"/>
      <c r="M248" s="139"/>
    </row>
    <row r="249" spans="1:13">
      <c r="A249" s="105">
        <v>45053</v>
      </c>
      <c r="B249" s="106"/>
      <c r="C249" s="106"/>
      <c r="D249" s="107"/>
      <c r="E249" s="101">
        <v>110</v>
      </c>
      <c r="F249" s="51" t="s">
        <v>185</v>
      </c>
      <c r="G249" s="51" t="s">
        <v>186</v>
      </c>
      <c r="H249" s="51" t="s">
        <v>187</v>
      </c>
      <c r="I249" s="51" t="s">
        <v>188</v>
      </c>
      <c r="J249" s="51" t="s">
        <v>189</v>
      </c>
      <c r="K249" s="51" t="s">
        <v>190</v>
      </c>
      <c r="L249" s="51" t="s">
        <v>191</v>
      </c>
      <c r="M249" s="51" t="s">
        <v>192</v>
      </c>
    </row>
    <row r="250" spans="1:13">
      <c r="A250" s="108"/>
      <c r="B250" s="109"/>
      <c r="C250" s="109"/>
      <c r="D250" s="110"/>
      <c r="E250" s="102"/>
      <c r="F250" s="81">
        <v>28</v>
      </c>
      <c r="G250" s="81">
        <v>27</v>
      </c>
      <c r="H250" s="81">
        <v>0</v>
      </c>
      <c r="I250" s="81">
        <v>0</v>
      </c>
      <c r="J250" s="81">
        <v>4</v>
      </c>
      <c r="K250" s="81">
        <v>0</v>
      </c>
      <c r="L250" s="81">
        <v>51</v>
      </c>
      <c r="M250" s="81">
        <v>0</v>
      </c>
    </row>
    <row r="251" spans="1:13" s="7" customFormat="1" ht="20.25" customHeight="1">
      <c r="A251" s="35"/>
      <c r="B251" s="35"/>
      <c r="C251" s="35"/>
      <c r="D251" s="35"/>
      <c r="E251" s="36"/>
      <c r="F251" s="36"/>
      <c r="G251" s="36"/>
      <c r="H251" s="36"/>
      <c r="I251" s="44"/>
      <c r="J251" s="44"/>
      <c r="K251" s="44"/>
      <c r="L251" s="44"/>
      <c r="M251" s="44"/>
    </row>
    <row r="252" spans="1:13" ht="15.75" customHeight="1">
      <c r="A252" s="20" t="s">
        <v>193</v>
      </c>
    </row>
    <row r="253" spans="1:13" ht="45" customHeight="1">
      <c r="A253" s="140" t="s">
        <v>194</v>
      </c>
      <c r="B253" s="140"/>
      <c r="C253" s="140"/>
      <c r="D253" s="140"/>
      <c r="E253" s="140"/>
      <c r="F253" s="140"/>
      <c r="G253" s="140" t="s">
        <v>195</v>
      </c>
      <c r="H253" s="140"/>
      <c r="I253" s="140"/>
      <c r="J253" s="141" t="s">
        <v>196</v>
      </c>
      <c r="K253" s="141"/>
      <c r="L253" s="141"/>
      <c r="M253" s="141"/>
    </row>
    <row r="254" spans="1:13" s="12" customFormat="1" ht="14.4">
      <c r="A254" s="132" t="s">
        <v>430</v>
      </c>
      <c r="B254" s="132"/>
      <c r="C254" s="132"/>
      <c r="D254" s="132"/>
      <c r="E254" s="132"/>
      <c r="F254" s="132"/>
      <c r="G254" s="132" t="s">
        <v>356</v>
      </c>
      <c r="H254" s="132"/>
      <c r="I254" s="132"/>
      <c r="J254" s="135" t="s">
        <v>414</v>
      </c>
      <c r="K254" s="133"/>
      <c r="L254" s="133"/>
      <c r="M254" s="133"/>
    </row>
    <row r="255" spans="1:13" s="12" customFormat="1">
      <c r="A255" s="132"/>
      <c r="B255" s="132"/>
      <c r="C255" s="132"/>
      <c r="D255" s="132"/>
      <c r="E255" s="132"/>
      <c r="F255" s="132"/>
      <c r="G255" s="132"/>
      <c r="H255" s="132"/>
      <c r="I255" s="132"/>
      <c r="J255" s="133"/>
      <c r="K255" s="133"/>
      <c r="L255" s="133"/>
      <c r="M255" s="133"/>
    </row>
    <row r="256" spans="1:13" s="12" customFormat="1">
      <c r="A256" s="132"/>
      <c r="B256" s="132"/>
      <c r="C256" s="132"/>
      <c r="D256" s="132"/>
      <c r="E256" s="132"/>
      <c r="F256" s="132"/>
      <c r="G256" s="132"/>
      <c r="H256" s="132"/>
      <c r="I256" s="132"/>
      <c r="J256" s="133"/>
      <c r="K256" s="133"/>
      <c r="L256" s="133"/>
      <c r="M256" s="133"/>
    </row>
    <row r="257" spans="1:13" s="12" customFormat="1">
      <c r="A257" s="132"/>
      <c r="B257" s="132"/>
      <c r="C257" s="132"/>
      <c r="D257" s="132"/>
      <c r="E257" s="132"/>
      <c r="F257" s="132"/>
      <c r="G257" s="132"/>
      <c r="H257" s="132"/>
      <c r="I257" s="132"/>
      <c r="J257" s="133"/>
      <c r="K257" s="133"/>
      <c r="L257" s="133"/>
      <c r="M257" s="133"/>
    </row>
    <row r="258" spans="1:13" s="7" customFormat="1" ht="20.25" customHeight="1">
      <c r="A258" s="35"/>
      <c r="B258" s="35"/>
      <c r="C258" s="35"/>
      <c r="D258" s="35"/>
      <c r="E258" s="36"/>
      <c r="F258" s="36"/>
      <c r="G258" s="36"/>
      <c r="H258" s="36"/>
      <c r="I258" s="44"/>
      <c r="J258" s="44"/>
      <c r="K258" s="44"/>
      <c r="L258" s="44"/>
      <c r="M258" s="44"/>
    </row>
    <row r="259" spans="1:13">
      <c r="A259" s="20" t="s">
        <v>197</v>
      </c>
      <c r="B259" s="42"/>
      <c r="C259" s="42"/>
      <c r="D259" s="42"/>
      <c r="E259" s="42"/>
      <c r="F259" s="52"/>
      <c r="G259" s="52"/>
      <c r="H259" s="52"/>
      <c r="I259" s="52"/>
      <c r="J259" s="52"/>
      <c r="K259" s="52"/>
      <c r="L259" s="52"/>
      <c r="M259" s="52"/>
    </row>
    <row r="260" spans="1:13" s="13" customFormat="1" ht="50.4">
      <c r="A260" s="134" t="s">
        <v>198</v>
      </c>
      <c r="B260" s="134"/>
      <c r="C260" s="134"/>
      <c r="D260" s="134"/>
      <c r="E260" s="134"/>
      <c r="F260" s="134" t="s">
        <v>199</v>
      </c>
      <c r="G260" s="134"/>
      <c r="H260" s="134"/>
      <c r="I260" s="134"/>
      <c r="J260" s="134"/>
      <c r="K260" s="48" t="s">
        <v>200</v>
      </c>
      <c r="L260" s="134" t="s">
        <v>201</v>
      </c>
      <c r="M260" s="134"/>
    </row>
    <row r="261" spans="1:13" s="14" customFormat="1" ht="36.6" customHeight="1">
      <c r="A261" s="129" t="s">
        <v>405</v>
      </c>
      <c r="B261" s="130"/>
      <c r="C261" s="130"/>
      <c r="D261" s="130"/>
      <c r="E261" s="131"/>
      <c r="F261" s="129" t="s">
        <v>408</v>
      </c>
      <c r="G261" s="130"/>
      <c r="H261" s="130"/>
      <c r="I261" s="130"/>
      <c r="J261" s="131"/>
      <c r="K261" s="80">
        <v>60</v>
      </c>
      <c r="L261" s="257" t="s">
        <v>454</v>
      </c>
      <c r="M261" s="125"/>
    </row>
    <row r="262" spans="1:13" s="14" customFormat="1" ht="35.4" customHeight="1">
      <c r="A262" s="129" t="s">
        <v>406</v>
      </c>
      <c r="B262" s="130"/>
      <c r="C262" s="130"/>
      <c r="D262" s="130"/>
      <c r="E262" s="131"/>
      <c r="F262" s="129" t="s">
        <v>409</v>
      </c>
      <c r="G262" s="130"/>
      <c r="H262" s="130"/>
      <c r="I262" s="130"/>
      <c r="J262" s="131"/>
      <c r="K262" s="80">
        <v>80</v>
      </c>
      <c r="L262" s="257" t="s">
        <v>455</v>
      </c>
      <c r="M262" s="125"/>
    </row>
    <row r="263" spans="1:13" s="14" customFormat="1" ht="41.4" customHeight="1">
      <c r="A263" s="129" t="s">
        <v>407</v>
      </c>
      <c r="B263" s="130"/>
      <c r="C263" s="130"/>
      <c r="D263" s="130"/>
      <c r="E263" s="131"/>
      <c r="F263" s="123" t="s">
        <v>410</v>
      </c>
      <c r="G263" s="124"/>
      <c r="H263" s="124"/>
      <c r="I263" s="124"/>
      <c r="J263" s="125"/>
      <c r="K263" s="80">
        <v>60</v>
      </c>
      <c r="L263" s="257" t="s">
        <v>456</v>
      </c>
      <c r="M263" s="125"/>
    </row>
    <row r="264" spans="1:13" s="14" customFormat="1" ht="15" customHeight="1">
      <c r="A264" s="123"/>
      <c r="B264" s="124"/>
      <c r="C264" s="124"/>
      <c r="D264" s="124"/>
      <c r="E264" s="125"/>
      <c r="F264" s="123"/>
      <c r="G264" s="124"/>
      <c r="H264" s="124"/>
      <c r="I264" s="124"/>
      <c r="J264" s="125"/>
      <c r="K264" s="23"/>
      <c r="L264" s="123"/>
      <c r="M264" s="125"/>
    </row>
    <row r="265" spans="1:13" s="14" customFormat="1" ht="15" customHeight="1">
      <c r="A265" s="123"/>
      <c r="B265" s="124"/>
      <c r="C265" s="124"/>
      <c r="D265" s="124"/>
      <c r="E265" s="125"/>
      <c r="F265" s="123"/>
      <c r="G265" s="124"/>
      <c r="H265" s="124"/>
      <c r="I265" s="124"/>
      <c r="J265" s="125"/>
      <c r="K265" s="23"/>
      <c r="L265" s="123"/>
      <c r="M265" s="125"/>
    </row>
    <row r="266" spans="1:13" s="14" customFormat="1" ht="15" customHeight="1">
      <c r="A266" s="123"/>
      <c r="B266" s="124"/>
      <c r="C266" s="124"/>
      <c r="D266" s="124"/>
      <c r="E266" s="125"/>
      <c r="F266" s="123"/>
      <c r="G266" s="124"/>
      <c r="H266" s="124"/>
      <c r="I266" s="124"/>
      <c r="J266" s="125"/>
      <c r="K266" s="23"/>
      <c r="L266" s="123"/>
      <c r="M266" s="125"/>
    </row>
    <row r="267" spans="1:13" s="14" customFormat="1" ht="15" customHeight="1">
      <c r="A267" s="53"/>
      <c r="B267" s="53"/>
      <c r="C267" s="53"/>
      <c r="D267" s="53"/>
      <c r="E267" s="53"/>
      <c r="F267" s="53"/>
      <c r="G267" s="53"/>
      <c r="H267" s="53"/>
      <c r="I267" s="53"/>
      <c r="J267" s="53"/>
      <c r="K267" s="53"/>
      <c r="L267" s="53"/>
      <c r="M267" s="53"/>
    </row>
    <row r="268" spans="1:13" ht="15.75" customHeight="1">
      <c r="A268" s="20" t="s">
        <v>202</v>
      </c>
    </row>
    <row r="269" spans="1:13" ht="75.599999999999994">
      <c r="A269" s="54" t="s">
        <v>203</v>
      </c>
      <c r="B269" s="54" t="s">
        <v>204</v>
      </c>
      <c r="C269" s="54" t="s">
        <v>205</v>
      </c>
      <c r="D269" s="50" t="s">
        <v>206</v>
      </c>
      <c r="E269" s="50" t="s">
        <v>207</v>
      </c>
      <c r="F269" s="126" t="s">
        <v>128</v>
      </c>
      <c r="G269" s="126"/>
      <c r="H269" s="126"/>
      <c r="I269" s="126"/>
      <c r="J269" s="127" t="s">
        <v>208</v>
      </c>
      <c r="K269" s="128"/>
      <c r="L269" s="54" t="s">
        <v>209</v>
      </c>
      <c r="M269" s="54" t="s">
        <v>210</v>
      </c>
    </row>
    <row r="270" spans="1:13">
      <c r="A270" s="16" t="s">
        <v>211</v>
      </c>
      <c r="B270" s="84">
        <v>0</v>
      </c>
      <c r="C270" s="55"/>
      <c r="D270" s="45"/>
      <c r="E270" s="45"/>
      <c r="F270" s="119"/>
      <c r="G270" s="119"/>
      <c r="H270" s="119"/>
      <c r="I270" s="119"/>
      <c r="J270" s="120"/>
      <c r="K270" s="120"/>
      <c r="L270" s="16"/>
      <c r="M270" s="16"/>
    </row>
    <row r="271" spans="1:13">
      <c r="A271" s="16" t="s">
        <v>212</v>
      </c>
      <c r="B271" s="84">
        <v>0</v>
      </c>
      <c r="C271" s="55"/>
      <c r="D271" s="45"/>
      <c r="E271" s="45"/>
      <c r="F271" s="119"/>
      <c r="G271" s="119"/>
      <c r="H271" s="119"/>
      <c r="I271" s="119"/>
      <c r="J271" s="120"/>
      <c r="K271" s="120"/>
      <c r="L271" s="16"/>
      <c r="M271" s="16"/>
    </row>
    <row r="272" spans="1:13">
      <c r="A272" s="16" t="s">
        <v>213</v>
      </c>
      <c r="B272" s="84">
        <v>0</v>
      </c>
      <c r="C272" s="55"/>
      <c r="D272" s="45"/>
      <c r="E272" s="45"/>
      <c r="F272" s="119"/>
      <c r="G272" s="119"/>
      <c r="H272" s="119"/>
      <c r="I272" s="119"/>
      <c r="J272" s="120"/>
      <c r="K272" s="120"/>
      <c r="L272" s="16"/>
      <c r="M272" s="16"/>
    </row>
    <row r="273" spans="1:13" ht="14.4">
      <c r="A273" s="16" t="s">
        <v>214</v>
      </c>
      <c r="B273" s="84">
        <v>1</v>
      </c>
      <c r="C273" s="55"/>
      <c r="D273" s="45"/>
      <c r="E273" s="45"/>
      <c r="F273" s="121" t="s">
        <v>414</v>
      </c>
      <c r="G273" s="122"/>
      <c r="H273" s="122"/>
      <c r="I273" s="122"/>
      <c r="J273" s="120" t="s">
        <v>411</v>
      </c>
      <c r="K273" s="120"/>
      <c r="L273" s="16">
        <v>0</v>
      </c>
      <c r="M273" s="81">
        <v>61</v>
      </c>
    </row>
    <row r="274" spans="1:13">
      <c r="A274" s="56"/>
      <c r="B274" s="56"/>
      <c r="C274" s="56"/>
      <c r="D274" s="56"/>
      <c r="E274" s="56"/>
      <c r="F274" s="57"/>
      <c r="G274" s="7"/>
      <c r="H274" s="7"/>
      <c r="I274" s="7"/>
      <c r="J274" s="38"/>
      <c r="K274" s="38"/>
      <c r="L274" s="38"/>
      <c r="M274" s="38"/>
    </row>
    <row r="275" spans="1:13">
      <c r="A275" s="20" t="s">
        <v>215</v>
      </c>
    </row>
    <row r="276" spans="1:13">
      <c r="A276" s="111" t="s">
        <v>216</v>
      </c>
      <c r="B276" s="111"/>
      <c r="C276" s="111"/>
      <c r="D276" s="111"/>
      <c r="E276" s="111"/>
      <c r="F276" s="111"/>
      <c r="G276" s="111"/>
      <c r="H276" s="111"/>
      <c r="I276" s="47" t="s">
        <v>106</v>
      </c>
      <c r="J276" s="111" t="s">
        <v>61</v>
      </c>
      <c r="K276" s="111"/>
      <c r="L276" s="111"/>
      <c r="M276" s="111"/>
    </row>
    <row r="277" spans="1:13" ht="14.4">
      <c r="A277" s="117" t="s">
        <v>217</v>
      </c>
      <c r="B277" s="117"/>
      <c r="C277" s="117"/>
      <c r="D277" s="117"/>
      <c r="E277" s="117"/>
      <c r="F277" s="117"/>
      <c r="G277" s="117"/>
      <c r="H277" s="117"/>
      <c r="I277" s="40" t="s">
        <v>356</v>
      </c>
      <c r="J277" s="121" t="s">
        <v>431</v>
      </c>
      <c r="K277" s="113"/>
      <c r="L277" s="113"/>
      <c r="M277" s="113"/>
    </row>
    <row r="278" spans="1:13" ht="17.399999999999999" customHeight="1">
      <c r="A278" s="117" t="s">
        <v>218</v>
      </c>
      <c r="B278" s="117"/>
      <c r="C278" s="117"/>
      <c r="D278" s="117"/>
      <c r="E278" s="117"/>
      <c r="F278" s="117"/>
      <c r="G278" s="117"/>
      <c r="H278" s="117"/>
      <c r="I278" s="40" t="s">
        <v>356</v>
      </c>
      <c r="J278" s="121" t="s">
        <v>452</v>
      </c>
      <c r="K278" s="113"/>
      <c r="L278" s="113"/>
      <c r="M278" s="113"/>
    </row>
    <row r="279" spans="1:13" s="7" customFormat="1" ht="20.25" customHeight="1">
      <c r="A279" s="35"/>
      <c r="B279" s="35"/>
      <c r="C279" s="35"/>
      <c r="D279" s="35"/>
      <c r="E279" s="36"/>
      <c r="F279" s="36"/>
      <c r="G279" s="36"/>
      <c r="H279" s="36"/>
      <c r="I279" s="44"/>
      <c r="J279" s="44"/>
      <c r="K279" s="44"/>
      <c r="L279" s="44"/>
      <c r="M279" s="44"/>
    </row>
    <row r="280" spans="1:13" ht="16.5" customHeight="1">
      <c r="A280" s="20" t="s">
        <v>219</v>
      </c>
    </row>
    <row r="281" spans="1:13">
      <c r="A281" s="111" t="s">
        <v>220</v>
      </c>
      <c r="B281" s="111"/>
      <c r="C281" s="111"/>
      <c r="D281" s="111"/>
      <c r="E281" s="111"/>
      <c r="F281" s="111" t="s">
        <v>59</v>
      </c>
      <c r="G281" s="111"/>
      <c r="H281" s="111"/>
      <c r="I281" s="111"/>
      <c r="J281" s="111" t="s">
        <v>128</v>
      </c>
      <c r="K281" s="111"/>
      <c r="L281" s="111"/>
      <c r="M281" s="111"/>
    </row>
    <row r="282" spans="1:13" ht="15.6">
      <c r="A282" s="111"/>
      <c r="B282" s="111"/>
      <c r="C282" s="111"/>
      <c r="D282" s="111"/>
      <c r="E282" s="111"/>
      <c r="F282" s="47" t="s">
        <v>221</v>
      </c>
      <c r="G282" s="47" t="s">
        <v>222</v>
      </c>
      <c r="H282" s="47" t="s">
        <v>223</v>
      </c>
      <c r="I282" s="47" t="s">
        <v>224</v>
      </c>
      <c r="J282" s="111"/>
      <c r="K282" s="111"/>
      <c r="L282" s="111"/>
      <c r="M282" s="111"/>
    </row>
    <row r="283" spans="1:13" ht="14.4">
      <c r="A283" s="115" t="s">
        <v>342</v>
      </c>
      <c r="B283" s="115"/>
      <c r="C283" s="115"/>
      <c r="D283" s="115"/>
      <c r="E283" s="115"/>
      <c r="F283" s="83">
        <v>56</v>
      </c>
      <c r="G283" s="83">
        <v>48075.31</v>
      </c>
      <c r="H283" s="83">
        <v>56</v>
      </c>
      <c r="I283" s="83">
        <v>48075.31</v>
      </c>
      <c r="J283" s="121" t="s">
        <v>457</v>
      </c>
      <c r="K283" s="118"/>
      <c r="L283" s="118"/>
      <c r="M283" s="118"/>
    </row>
    <row r="284" spans="1:13" ht="14.4">
      <c r="A284" s="115" t="s">
        <v>341</v>
      </c>
      <c r="B284" s="115"/>
      <c r="C284" s="115"/>
      <c r="D284" s="115"/>
      <c r="E284" s="115"/>
      <c r="F284" s="83">
        <v>3</v>
      </c>
      <c r="G284" s="83">
        <v>11900</v>
      </c>
      <c r="H284" s="83">
        <v>3</v>
      </c>
      <c r="I284" s="83">
        <v>11900</v>
      </c>
      <c r="J284" s="121" t="s">
        <v>458</v>
      </c>
      <c r="K284" s="118"/>
      <c r="L284" s="118"/>
      <c r="M284" s="118"/>
    </row>
    <row r="285" spans="1:13">
      <c r="A285" s="112"/>
      <c r="B285" s="112"/>
      <c r="C285" s="112"/>
      <c r="D285" s="112"/>
      <c r="E285" s="112"/>
      <c r="F285" s="83"/>
      <c r="G285" s="83"/>
      <c r="H285" s="83"/>
      <c r="I285" s="83"/>
      <c r="J285" s="113"/>
      <c r="K285" s="113"/>
      <c r="L285" s="113"/>
      <c r="M285" s="113"/>
    </row>
    <row r="286" spans="1:13">
      <c r="A286" s="112"/>
      <c r="B286" s="112"/>
      <c r="C286" s="112"/>
      <c r="D286" s="112"/>
      <c r="E286" s="112"/>
      <c r="F286" s="83"/>
      <c r="G286" s="83"/>
      <c r="H286" s="83"/>
      <c r="I286" s="83"/>
      <c r="J286" s="113"/>
      <c r="K286" s="113"/>
      <c r="L286" s="113"/>
      <c r="M286" s="113"/>
    </row>
    <row r="287" spans="1:13">
      <c r="A287" s="112"/>
      <c r="B287" s="112"/>
      <c r="C287" s="112"/>
      <c r="D287" s="112"/>
      <c r="E287" s="112"/>
      <c r="F287" s="83"/>
      <c r="G287" s="83"/>
      <c r="H287" s="83"/>
      <c r="I287" s="83"/>
      <c r="J287" s="113"/>
      <c r="K287" s="113"/>
      <c r="L287" s="113"/>
      <c r="M287" s="113"/>
    </row>
    <row r="288" spans="1:13">
      <c r="A288" s="112"/>
      <c r="B288" s="112"/>
      <c r="C288" s="112"/>
      <c r="D288" s="112"/>
      <c r="E288" s="112"/>
      <c r="F288" s="83"/>
      <c r="G288" s="83"/>
      <c r="H288" s="83"/>
      <c r="I288" s="83"/>
      <c r="J288" s="113"/>
      <c r="K288" s="113"/>
      <c r="L288" s="113"/>
      <c r="M288" s="113"/>
    </row>
    <row r="289" spans="1:13">
      <c r="A289" s="112"/>
      <c r="B289" s="112"/>
      <c r="C289" s="112"/>
      <c r="D289" s="112"/>
      <c r="E289" s="112"/>
      <c r="F289" s="83"/>
      <c r="G289" s="83"/>
      <c r="H289" s="83"/>
      <c r="I289" s="83"/>
      <c r="J289" s="113"/>
      <c r="K289" s="113"/>
      <c r="L289" s="113"/>
      <c r="M289" s="113"/>
    </row>
    <row r="290" spans="1:13">
      <c r="A290" s="58"/>
      <c r="B290" s="58"/>
      <c r="C290" s="58"/>
      <c r="D290" s="58"/>
      <c r="E290" s="58"/>
      <c r="J290" s="59"/>
      <c r="K290" s="59"/>
      <c r="L290" s="59"/>
      <c r="M290" s="59"/>
    </row>
    <row r="291" spans="1:13" ht="15" customHeight="1">
      <c r="A291" s="20" t="s">
        <v>225</v>
      </c>
      <c r="B291" s="20"/>
    </row>
    <row r="292" spans="1:13">
      <c r="A292" s="111" t="s">
        <v>226</v>
      </c>
      <c r="B292" s="111"/>
      <c r="C292" s="111"/>
      <c r="D292" s="111"/>
      <c r="E292" s="111"/>
      <c r="F292" s="111" t="s">
        <v>227</v>
      </c>
      <c r="G292" s="111"/>
      <c r="H292" s="111"/>
      <c r="I292" s="47" t="s">
        <v>228</v>
      </c>
      <c r="J292" s="111" t="s">
        <v>128</v>
      </c>
      <c r="K292" s="111"/>
      <c r="L292" s="111"/>
      <c r="M292" s="111"/>
    </row>
    <row r="293" spans="1:13" ht="25.2" customHeight="1">
      <c r="A293" s="115" t="s">
        <v>357</v>
      </c>
      <c r="B293" s="115"/>
      <c r="C293" s="115"/>
      <c r="D293" s="115"/>
      <c r="E293" s="115"/>
      <c r="F293" s="116"/>
      <c r="G293" s="116"/>
      <c r="H293" s="116"/>
      <c r="I293" s="83"/>
      <c r="J293" s="113"/>
      <c r="K293" s="113"/>
      <c r="L293" s="113"/>
      <c r="M293" s="113"/>
    </row>
    <row r="294" spans="1:13">
      <c r="A294" s="112"/>
      <c r="B294" s="112"/>
      <c r="C294" s="112"/>
      <c r="D294" s="112"/>
      <c r="E294" s="112"/>
      <c r="F294" s="113"/>
      <c r="G294" s="113"/>
      <c r="H294" s="113"/>
      <c r="I294" s="40"/>
      <c r="J294" s="113"/>
      <c r="K294" s="113"/>
      <c r="L294" s="113"/>
      <c r="M294" s="113"/>
    </row>
    <row r="295" spans="1:13">
      <c r="A295" s="112"/>
      <c r="B295" s="112"/>
      <c r="C295" s="112"/>
      <c r="D295" s="112"/>
      <c r="E295" s="112"/>
      <c r="F295" s="113"/>
      <c r="G295" s="113"/>
      <c r="H295" s="113"/>
      <c r="I295" s="40"/>
      <c r="J295" s="113"/>
      <c r="K295" s="113"/>
      <c r="L295" s="113"/>
      <c r="M295" s="113"/>
    </row>
    <row r="296" spans="1:13">
      <c r="A296" s="112"/>
      <c r="B296" s="112"/>
      <c r="C296" s="112"/>
      <c r="D296" s="112"/>
      <c r="E296" s="112"/>
      <c r="F296" s="113"/>
      <c r="G296" s="113"/>
      <c r="H296" s="113"/>
      <c r="I296" s="40"/>
      <c r="J296" s="113"/>
      <c r="K296" s="113"/>
      <c r="L296" s="113"/>
      <c r="M296" s="113"/>
    </row>
    <row r="297" spans="1:13" ht="16.5" customHeight="1">
      <c r="A297" s="112"/>
      <c r="B297" s="112"/>
      <c r="C297" s="112"/>
      <c r="D297" s="112"/>
      <c r="E297" s="112"/>
      <c r="F297" s="113"/>
      <c r="G297" s="113"/>
      <c r="H297" s="113"/>
      <c r="I297" s="40"/>
      <c r="J297" s="113"/>
      <c r="K297" s="113"/>
      <c r="L297" s="113"/>
      <c r="M297" s="113"/>
    </row>
    <row r="298" spans="1:13" ht="16.5" customHeight="1">
      <c r="A298" s="58"/>
      <c r="B298" s="58"/>
      <c r="C298" s="58"/>
      <c r="D298" s="58"/>
      <c r="E298" s="58"/>
      <c r="F298" s="59"/>
      <c r="G298" s="59"/>
      <c r="H298" s="59"/>
      <c r="J298" s="59"/>
      <c r="K298" s="59"/>
      <c r="L298" s="59"/>
      <c r="M298" s="59"/>
    </row>
    <row r="299" spans="1:13" ht="24" customHeight="1">
      <c r="A299" s="20" t="s">
        <v>229</v>
      </c>
    </row>
    <row r="300" spans="1:13" ht="24" customHeight="1">
      <c r="A300" s="114" t="s">
        <v>230</v>
      </c>
      <c r="B300" s="114"/>
      <c r="C300" s="60" t="s">
        <v>231</v>
      </c>
      <c r="D300" s="60" t="s">
        <v>232</v>
      </c>
      <c r="E300" s="60" t="s">
        <v>233</v>
      </c>
      <c r="F300" s="114" t="s">
        <v>60</v>
      </c>
      <c r="G300" s="114"/>
      <c r="H300" s="114"/>
      <c r="I300" s="114"/>
      <c r="J300" s="114" t="s">
        <v>61</v>
      </c>
      <c r="K300" s="114"/>
      <c r="L300" s="114"/>
      <c r="M300" s="114"/>
    </row>
    <row r="301" spans="1:13" ht="24" customHeight="1">
      <c r="A301" s="90" t="s">
        <v>234</v>
      </c>
      <c r="B301" s="91"/>
      <c r="C301" s="46"/>
      <c r="D301" s="46"/>
      <c r="E301" s="46"/>
      <c r="F301" s="92"/>
      <c r="G301" s="93"/>
      <c r="H301" s="93"/>
      <c r="I301" s="94"/>
      <c r="J301" s="95"/>
      <c r="K301" s="96"/>
      <c r="L301" s="96"/>
      <c r="M301" s="97"/>
    </row>
    <row r="302" spans="1:13" ht="24" customHeight="1">
      <c r="A302" s="90" t="s">
        <v>235</v>
      </c>
      <c r="B302" s="91"/>
      <c r="C302" s="46"/>
      <c r="D302" s="46"/>
      <c r="E302" s="46"/>
      <c r="F302" s="92"/>
      <c r="G302" s="93"/>
      <c r="H302" s="93"/>
      <c r="I302" s="94"/>
      <c r="J302" s="95"/>
      <c r="K302" s="96"/>
      <c r="L302" s="96"/>
      <c r="M302" s="97"/>
    </row>
    <row r="303" spans="1:13" ht="24" customHeight="1">
      <c r="A303" s="90" t="s">
        <v>236</v>
      </c>
      <c r="B303" s="91"/>
      <c r="C303" s="46"/>
      <c r="D303" s="46"/>
      <c r="E303" s="46"/>
      <c r="F303" s="92"/>
      <c r="G303" s="93"/>
      <c r="H303" s="93"/>
      <c r="I303" s="94"/>
      <c r="J303" s="95"/>
      <c r="K303" s="96"/>
      <c r="L303" s="96"/>
      <c r="M303" s="97"/>
    </row>
    <row r="304" spans="1:13" ht="24" customHeight="1">
      <c r="A304" s="90" t="s">
        <v>237</v>
      </c>
      <c r="B304" s="91"/>
      <c r="C304" s="46"/>
      <c r="D304" s="46"/>
      <c r="E304" s="46"/>
      <c r="F304" s="92"/>
      <c r="G304" s="93"/>
      <c r="H304" s="93"/>
      <c r="I304" s="94"/>
      <c r="J304" s="95"/>
      <c r="K304" s="96"/>
      <c r="L304" s="96"/>
      <c r="M304" s="97"/>
    </row>
    <row r="305" spans="1:13" ht="24" customHeight="1">
      <c r="A305" s="90" t="s">
        <v>238</v>
      </c>
      <c r="B305" s="91"/>
      <c r="C305" s="46"/>
      <c r="D305" s="46"/>
      <c r="E305" s="46"/>
      <c r="F305" s="92"/>
      <c r="G305" s="93"/>
      <c r="H305" s="93"/>
      <c r="I305" s="94"/>
      <c r="J305" s="95"/>
      <c r="K305" s="96"/>
      <c r="L305" s="96"/>
      <c r="M305" s="97"/>
    </row>
    <row r="306" spans="1:13" ht="24" customHeight="1">
      <c r="A306" s="90" t="s">
        <v>239</v>
      </c>
      <c r="B306" s="91"/>
      <c r="C306" s="46"/>
      <c r="D306" s="46"/>
      <c r="E306" s="46"/>
      <c r="F306" s="92"/>
      <c r="G306" s="93"/>
      <c r="H306" s="93"/>
      <c r="I306" s="94"/>
      <c r="J306" s="95"/>
      <c r="K306" s="96"/>
      <c r="L306" s="96"/>
      <c r="M306" s="97"/>
    </row>
    <row r="307" spans="1:13" ht="24" customHeight="1">
      <c r="A307" s="90" t="s">
        <v>240</v>
      </c>
      <c r="B307" s="91"/>
      <c r="C307" s="46"/>
      <c r="D307" s="46"/>
      <c r="E307" s="46"/>
      <c r="F307" s="92"/>
      <c r="G307" s="93"/>
      <c r="H307" s="93"/>
      <c r="I307" s="94"/>
      <c r="J307" s="95"/>
      <c r="K307" s="96"/>
      <c r="L307" s="96"/>
      <c r="M307" s="97"/>
    </row>
    <row r="308" spans="1:13" ht="24" customHeight="1">
      <c r="A308" s="90" t="s">
        <v>241</v>
      </c>
      <c r="B308" s="91"/>
      <c r="C308" s="46"/>
      <c r="D308" s="46"/>
      <c r="E308" s="46"/>
      <c r="F308" s="92"/>
      <c r="G308" s="93"/>
      <c r="H308" s="93"/>
      <c r="I308" s="94"/>
      <c r="J308" s="95"/>
      <c r="K308" s="96"/>
      <c r="L308" s="96"/>
      <c r="M308" s="97"/>
    </row>
    <row r="309" spans="1:13" ht="28.95" customHeight="1">
      <c r="A309" s="90" t="s">
        <v>242</v>
      </c>
      <c r="B309" s="91"/>
      <c r="C309" s="46"/>
      <c r="D309" s="46"/>
      <c r="E309" s="46"/>
      <c r="F309" s="92"/>
      <c r="G309" s="93"/>
      <c r="H309" s="93"/>
      <c r="I309" s="94"/>
      <c r="J309" s="95"/>
      <c r="K309" s="96"/>
      <c r="L309" s="96"/>
      <c r="M309" s="97"/>
    </row>
    <row r="310" spans="1:13" ht="28.95" customHeight="1">
      <c r="A310" s="90" t="s">
        <v>243</v>
      </c>
      <c r="B310" s="91"/>
      <c r="C310" s="46"/>
      <c r="D310" s="46"/>
      <c r="E310" s="46"/>
      <c r="F310" s="92"/>
      <c r="G310" s="93"/>
      <c r="H310" s="93"/>
      <c r="I310" s="94"/>
      <c r="J310" s="95"/>
      <c r="K310" s="96"/>
      <c r="L310" s="96"/>
      <c r="M310" s="97"/>
    </row>
    <row r="311" spans="1:13" ht="28.95" customHeight="1">
      <c r="A311" s="90" t="s">
        <v>244</v>
      </c>
      <c r="B311" s="91"/>
      <c r="C311" s="46"/>
      <c r="D311" s="46"/>
      <c r="E311" s="46"/>
      <c r="F311" s="92"/>
      <c r="G311" s="93"/>
      <c r="H311" s="93"/>
      <c r="I311" s="94"/>
      <c r="J311" s="95"/>
      <c r="K311" s="96"/>
      <c r="L311" s="96"/>
      <c r="M311" s="97"/>
    </row>
    <row r="316" spans="1:13" s="7" customFormat="1" ht="20.25" customHeight="1">
      <c r="A316" s="41"/>
      <c r="B316" s="41"/>
      <c r="C316" s="41"/>
      <c r="D316" s="42"/>
      <c r="E316" s="42"/>
      <c r="F316" s="42"/>
      <c r="G316" s="42"/>
      <c r="J316" s="38"/>
      <c r="K316" s="38"/>
      <c r="L316" s="38"/>
      <c r="M316" s="38"/>
    </row>
    <row r="321" spans="1:13" s="7" customFormat="1" ht="20.25" customHeight="1">
      <c r="A321" s="41"/>
      <c r="B321" s="41"/>
      <c r="C321" s="41"/>
      <c r="D321" s="42"/>
      <c r="E321" s="42"/>
      <c r="F321" s="42"/>
      <c r="G321" s="42"/>
      <c r="J321" s="38"/>
      <c r="K321" s="38"/>
      <c r="L321" s="38"/>
      <c r="M321" s="38"/>
    </row>
    <row r="329" spans="1:13" s="7" customFormat="1" ht="20.25" customHeight="1">
      <c r="A329" s="37"/>
      <c r="B329" s="37"/>
      <c r="C329" s="37"/>
      <c r="D329" s="38"/>
      <c r="E329" s="38"/>
      <c r="F329" s="38"/>
      <c r="G329" s="39"/>
      <c r="H329" s="39"/>
      <c r="I329" s="39"/>
      <c r="J329" s="38"/>
      <c r="K329" s="38"/>
      <c r="L329" s="38"/>
      <c r="M329" s="38"/>
    </row>
    <row r="357" spans="1:13">
      <c r="A357" s="61"/>
      <c r="B357" s="42"/>
      <c r="C357" s="42"/>
      <c r="D357" s="42"/>
      <c r="E357" s="42"/>
      <c r="F357" s="52"/>
      <c r="G357" s="52"/>
      <c r="H357" s="52"/>
      <c r="I357" s="52"/>
      <c r="J357" s="52"/>
      <c r="K357" s="52"/>
      <c r="L357" s="52"/>
      <c r="M357" s="52"/>
    </row>
    <row r="358" spans="1:13">
      <c r="A358" s="61"/>
      <c r="B358" s="42"/>
      <c r="C358" s="42"/>
      <c r="D358" s="42"/>
      <c r="E358" s="42"/>
      <c r="F358" s="52"/>
      <c r="G358" s="52"/>
      <c r="H358" s="52"/>
      <c r="I358" s="52"/>
      <c r="J358" s="52"/>
      <c r="K358" s="52"/>
      <c r="L358" s="52"/>
      <c r="M358" s="52"/>
    </row>
  </sheetData>
  <mergeCells count="663">
    <mergeCell ref="B20:M20"/>
    <mergeCell ref="A21:M21"/>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B22:M22"/>
    <mergeCell ref="B23:M23"/>
    <mergeCell ref="B24:M24"/>
    <mergeCell ref="A25:M25"/>
    <mergeCell ref="B26:M26"/>
    <mergeCell ref="B27:M27"/>
    <mergeCell ref="B28:M28"/>
    <mergeCell ref="A30:M30"/>
    <mergeCell ref="A31:M31"/>
    <mergeCell ref="B32:M32"/>
    <mergeCell ref="B33:M33"/>
    <mergeCell ref="A36:C36"/>
    <mergeCell ref="D36:M36"/>
    <mergeCell ref="A37:C37"/>
    <mergeCell ref="D37:M37"/>
    <mergeCell ref="A38:C38"/>
    <mergeCell ref="D38:M38"/>
    <mergeCell ref="A43:C43"/>
    <mergeCell ref="D43:M43"/>
    <mergeCell ref="A39:C39"/>
    <mergeCell ref="A40:C40"/>
    <mergeCell ref="A41:C41"/>
    <mergeCell ref="A42:C42"/>
    <mergeCell ref="D40:M40"/>
    <mergeCell ref="D41:M41"/>
    <mergeCell ref="D42:M42"/>
    <mergeCell ref="D39:M39"/>
    <mergeCell ref="A44:C44"/>
    <mergeCell ref="D44:M44"/>
    <mergeCell ref="A47:C47"/>
    <mergeCell ref="D47:M47"/>
    <mergeCell ref="A48:C48"/>
    <mergeCell ref="D48:M48"/>
    <mergeCell ref="A49:C49"/>
    <mergeCell ref="D49:M49"/>
    <mergeCell ref="A50:C50"/>
    <mergeCell ref="D50:M50"/>
    <mergeCell ref="A51:C51"/>
    <mergeCell ref="D51:M51"/>
    <mergeCell ref="A54:C54"/>
    <mergeCell ref="D54:M54"/>
    <mergeCell ref="A55:C55"/>
    <mergeCell ref="D55:M55"/>
    <mergeCell ref="A56:C56"/>
    <mergeCell ref="D56:M56"/>
    <mergeCell ref="A57:C57"/>
    <mergeCell ref="D57:M57"/>
    <mergeCell ref="A58:C58"/>
    <mergeCell ref="D58:M58"/>
    <mergeCell ref="A61:M61"/>
    <mergeCell ref="A62:M62"/>
    <mergeCell ref="A63:M63"/>
    <mergeCell ref="A65:M65"/>
    <mergeCell ref="A66:M66"/>
    <mergeCell ref="A69:D69"/>
    <mergeCell ref="E69:I69"/>
    <mergeCell ref="J69:M69"/>
    <mergeCell ref="A64:M64"/>
    <mergeCell ref="A70:D70"/>
    <mergeCell ref="E70:I70"/>
    <mergeCell ref="J70:M70"/>
    <mergeCell ref="A71:D71"/>
    <mergeCell ref="E71:I71"/>
    <mergeCell ref="J71:M71"/>
    <mergeCell ref="C86:D86"/>
    <mergeCell ref="F86:G86"/>
    <mergeCell ref="K86:L86"/>
    <mergeCell ref="A72:D72"/>
    <mergeCell ref="J72:M72"/>
    <mergeCell ref="E72:I72"/>
    <mergeCell ref="A84:A85"/>
    <mergeCell ref="A73:D73"/>
    <mergeCell ref="E73:I73"/>
    <mergeCell ref="J73:M73"/>
    <mergeCell ref="A74:D74"/>
    <mergeCell ref="E74:I74"/>
    <mergeCell ref="J74:M74"/>
    <mergeCell ref="M81:M82"/>
    <mergeCell ref="C87:D87"/>
    <mergeCell ref="F87:G87"/>
    <mergeCell ref="K87:L87"/>
    <mergeCell ref="H81:H82"/>
    <mergeCell ref="K81:L82"/>
    <mergeCell ref="C85:D85"/>
    <mergeCell ref="F85:G85"/>
    <mergeCell ref="K85:L85"/>
    <mergeCell ref="B81:D81"/>
    <mergeCell ref="E81:G81"/>
    <mergeCell ref="I81:J81"/>
    <mergeCell ref="C84:D84"/>
    <mergeCell ref="F84:G84"/>
    <mergeCell ref="K84:L84"/>
    <mergeCell ref="C82:D82"/>
    <mergeCell ref="F82:G82"/>
    <mergeCell ref="C83:D83"/>
    <mergeCell ref="F83:G83"/>
    <mergeCell ref="K83:L83"/>
    <mergeCell ref="C88:D88"/>
    <mergeCell ref="F88:G88"/>
    <mergeCell ref="K88:L88"/>
    <mergeCell ref="A91:D91"/>
    <mergeCell ref="F91:G91"/>
    <mergeCell ref="H91:J91"/>
    <mergeCell ref="K91:M91"/>
    <mergeCell ref="A92:D92"/>
    <mergeCell ref="F92:G92"/>
    <mergeCell ref="H92:J92"/>
    <mergeCell ref="K92:M92"/>
    <mergeCell ref="A93:D93"/>
    <mergeCell ref="F93:G93"/>
    <mergeCell ref="H93:J93"/>
    <mergeCell ref="K93:M93"/>
    <mergeCell ref="A94:D94"/>
    <mergeCell ref="F94:G94"/>
    <mergeCell ref="H94:J94"/>
    <mergeCell ref="K94:M94"/>
    <mergeCell ref="A95:D95"/>
    <mergeCell ref="F95:G95"/>
    <mergeCell ref="H95:J95"/>
    <mergeCell ref="K95:M95"/>
    <mergeCell ref="A96:D96"/>
    <mergeCell ref="F96:G96"/>
    <mergeCell ref="H96:J96"/>
    <mergeCell ref="K96:M96"/>
    <mergeCell ref="A97:D97"/>
    <mergeCell ref="F97:G97"/>
    <mergeCell ref="H97:J97"/>
    <mergeCell ref="K97:M97"/>
    <mergeCell ref="A100:D100"/>
    <mergeCell ref="E100:H100"/>
    <mergeCell ref="I100:J100"/>
    <mergeCell ref="K100:M100"/>
    <mergeCell ref="A101:D101"/>
    <mergeCell ref="E101:H101"/>
    <mergeCell ref="I101:J101"/>
    <mergeCell ref="K101:M101"/>
    <mergeCell ref="A104:D104"/>
    <mergeCell ref="E104:H104"/>
    <mergeCell ref="I104:J104"/>
    <mergeCell ref="K104:M104"/>
    <mergeCell ref="A105:D105"/>
    <mergeCell ref="E105:H105"/>
    <mergeCell ref="I105:J105"/>
    <mergeCell ref="K105:M105"/>
    <mergeCell ref="A103:D103"/>
    <mergeCell ref="A102:D102"/>
    <mergeCell ref="E102:H102"/>
    <mergeCell ref="E103:H103"/>
    <mergeCell ref="I102:J102"/>
    <mergeCell ref="I103:J103"/>
    <mergeCell ref="K102:M102"/>
    <mergeCell ref="K103:M103"/>
    <mergeCell ref="A106:D106"/>
    <mergeCell ref="E106:H106"/>
    <mergeCell ref="I106:J106"/>
    <mergeCell ref="K106:M106"/>
    <mergeCell ref="A110:C110"/>
    <mergeCell ref="D110:G110"/>
    <mergeCell ref="J110:M110"/>
    <mergeCell ref="A111:C111"/>
    <mergeCell ref="D111:G111"/>
    <mergeCell ref="J111:M111"/>
    <mergeCell ref="A112:C112"/>
    <mergeCell ref="D112:G112"/>
    <mergeCell ref="J112:M112"/>
    <mergeCell ref="A113:C113"/>
    <mergeCell ref="D113:G113"/>
    <mergeCell ref="J113:M113"/>
    <mergeCell ref="A116:C116"/>
    <mergeCell ref="D116:G116"/>
    <mergeCell ref="J116:M116"/>
    <mergeCell ref="A114:C114"/>
    <mergeCell ref="A115:C115"/>
    <mergeCell ref="D114:G114"/>
    <mergeCell ref="D115:G115"/>
    <mergeCell ref="J114:M114"/>
    <mergeCell ref="J115:M115"/>
    <mergeCell ref="A117:C117"/>
    <mergeCell ref="D117:G117"/>
    <mergeCell ref="J117:M117"/>
    <mergeCell ref="A120:B120"/>
    <mergeCell ref="C120:D120"/>
    <mergeCell ref="E120:F120"/>
    <mergeCell ref="G120:I120"/>
    <mergeCell ref="J120:L120"/>
    <mergeCell ref="A121:B121"/>
    <mergeCell ref="C121:D121"/>
    <mergeCell ref="E121:F121"/>
    <mergeCell ref="G121:I121"/>
    <mergeCell ref="J121:L121"/>
    <mergeCell ref="A124:C124"/>
    <mergeCell ref="D124:F124"/>
    <mergeCell ref="G124:J124"/>
    <mergeCell ref="K124:M124"/>
    <mergeCell ref="A125:C125"/>
    <mergeCell ref="D125:F125"/>
    <mergeCell ref="G125:J125"/>
    <mergeCell ref="K125:M125"/>
    <mergeCell ref="A126:C126"/>
    <mergeCell ref="D126:F126"/>
    <mergeCell ref="G126:J126"/>
    <mergeCell ref="K126:M126"/>
    <mergeCell ref="A127:C127"/>
    <mergeCell ref="D127:F127"/>
    <mergeCell ref="G127:J127"/>
    <mergeCell ref="K127:M127"/>
    <mergeCell ref="A128:C128"/>
    <mergeCell ref="D128:F128"/>
    <mergeCell ref="G128:J128"/>
    <mergeCell ref="K128:M128"/>
    <mergeCell ref="A131:C131"/>
    <mergeCell ref="D131:F131"/>
    <mergeCell ref="G131:H131"/>
    <mergeCell ref="I131:K131"/>
    <mergeCell ref="L131:M131"/>
    <mergeCell ref="A132:C132"/>
    <mergeCell ref="D132:F132"/>
    <mergeCell ref="G132:H132"/>
    <mergeCell ref="I132:K132"/>
    <mergeCell ref="L132:M132"/>
    <mergeCell ref="A133:C133"/>
    <mergeCell ref="D133:F133"/>
    <mergeCell ref="G133:H133"/>
    <mergeCell ref="I133:K133"/>
    <mergeCell ref="L133:M133"/>
    <mergeCell ref="A134:C134"/>
    <mergeCell ref="D134:F134"/>
    <mergeCell ref="G134:H134"/>
    <mergeCell ref="I134:K134"/>
    <mergeCell ref="L134:M134"/>
    <mergeCell ref="A135:C135"/>
    <mergeCell ref="D135:F135"/>
    <mergeCell ref="G135:H135"/>
    <mergeCell ref="I135:K135"/>
    <mergeCell ref="L135:M135"/>
    <mergeCell ref="A138:C138"/>
    <mergeCell ref="D138:F138"/>
    <mergeCell ref="H138:K138"/>
    <mergeCell ref="L138:M138"/>
    <mergeCell ref="A139:C139"/>
    <mergeCell ref="D139:F139"/>
    <mergeCell ref="H139:K139"/>
    <mergeCell ref="L139:M139"/>
    <mergeCell ref="A140:C140"/>
    <mergeCell ref="D140:F140"/>
    <mergeCell ref="H140:K140"/>
    <mergeCell ref="L140:M140"/>
    <mergeCell ref="A141:C141"/>
    <mergeCell ref="D141:F141"/>
    <mergeCell ref="H141:K141"/>
    <mergeCell ref="L141:M141"/>
    <mergeCell ref="A142:C142"/>
    <mergeCell ref="D142:F142"/>
    <mergeCell ref="H142:K142"/>
    <mergeCell ref="L142:M142"/>
    <mergeCell ref="A143:C143"/>
    <mergeCell ref="D143:F143"/>
    <mergeCell ref="H143:K143"/>
    <mergeCell ref="L143:M143"/>
    <mergeCell ref="A144:C144"/>
    <mergeCell ref="D144:F144"/>
    <mergeCell ref="H144:K144"/>
    <mergeCell ref="L144:M144"/>
    <mergeCell ref="A147:B147"/>
    <mergeCell ref="C147:D147"/>
    <mergeCell ref="E147:F147"/>
    <mergeCell ref="G147:I147"/>
    <mergeCell ref="J147:L147"/>
    <mergeCell ref="A148:B148"/>
    <mergeCell ref="C148:D148"/>
    <mergeCell ref="E148:F148"/>
    <mergeCell ref="G148:I148"/>
    <mergeCell ref="J148:L148"/>
    <mergeCell ref="A149:B149"/>
    <mergeCell ref="C149:D149"/>
    <mergeCell ref="E149:F149"/>
    <mergeCell ref="G149:I149"/>
    <mergeCell ref="J149:L149"/>
    <mergeCell ref="A150:B150"/>
    <mergeCell ref="C150:D150"/>
    <mergeCell ref="E150:F150"/>
    <mergeCell ref="G150:I150"/>
    <mergeCell ref="J150:L150"/>
    <mergeCell ref="A151:B151"/>
    <mergeCell ref="C151:D151"/>
    <mergeCell ref="E151:F151"/>
    <mergeCell ref="G151:I151"/>
    <mergeCell ref="J151:L151"/>
    <mergeCell ref="A152:B152"/>
    <mergeCell ref="C152:D152"/>
    <mergeCell ref="E152:F152"/>
    <mergeCell ref="G152:I152"/>
    <mergeCell ref="J152:L152"/>
    <mergeCell ref="A156:C156"/>
    <mergeCell ref="D156:F156"/>
    <mergeCell ref="G156:J156"/>
    <mergeCell ref="K156:M156"/>
    <mergeCell ref="A157:C157"/>
    <mergeCell ref="D157:F157"/>
    <mergeCell ref="G157:J157"/>
    <mergeCell ref="K157:M157"/>
    <mergeCell ref="A158:C158"/>
    <mergeCell ref="D158:F158"/>
    <mergeCell ref="G158:J158"/>
    <mergeCell ref="K158:M158"/>
    <mergeCell ref="A159:C159"/>
    <mergeCell ref="D159:F159"/>
    <mergeCell ref="G159:J159"/>
    <mergeCell ref="K159:M159"/>
    <mergeCell ref="A163:B163"/>
    <mergeCell ref="D163:F163"/>
    <mergeCell ref="G163:K163"/>
    <mergeCell ref="L163:M163"/>
    <mergeCell ref="A164:B164"/>
    <mergeCell ref="D164:F164"/>
    <mergeCell ref="G164:K164"/>
    <mergeCell ref="L164:M164"/>
    <mergeCell ref="A165:B165"/>
    <mergeCell ref="D165:F165"/>
    <mergeCell ref="G165:K165"/>
    <mergeCell ref="L165:M165"/>
    <mergeCell ref="A166:B166"/>
    <mergeCell ref="D166:F166"/>
    <mergeCell ref="G166:K166"/>
    <mergeCell ref="L166:M166"/>
    <mergeCell ref="A167:B167"/>
    <mergeCell ref="D167:F167"/>
    <mergeCell ref="G167:K167"/>
    <mergeCell ref="L167:M167"/>
    <mergeCell ref="A168:B168"/>
    <mergeCell ref="D168:F168"/>
    <mergeCell ref="G168:K168"/>
    <mergeCell ref="L168:M168"/>
    <mergeCell ref="A172:D172"/>
    <mergeCell ref="F172:J172"/>
    <mergeCell ref="K172:M172"/>
    <mergeCell ref="A173:D173"/>
    <mergeCell ref="F173:J173"/>
    <mergeCell ref="K173:M173"/>
    <mergeCell ref="A174:D174"/>
    <mergeCell ref="F174:J174"/>
    <mergeCell ref="K174:M174"/>
    <mergeCell ref="A175:D175"/>
    <mergeCell ref="F175:J175"/>
    <mergeCell ref="K175:M175"/>
    <mergeCell ref="A176:D176"/>
    <mergeCell ref="F176:J176"/>
    <mergeCell ref="K176:M176"/>
    <mergeCell ref="A177:D177"/>
    <mergeCell ref="F177:J177"/>
    <mergeCell ref="K177:M177"/>
    <mergeCell ref="A178:D178"/>
    <mergeCell ref="F178:J178"/>
    <mergeCell ref="K178:M178"/>
    <mergeCell ref="A179:D179"/>
    <mergeCell ref="F179:J179"/>
    <mergeCell ref="K179:M179"/>
    <mergeCell ref="A182:G182"/>
    <mergeCell ref="J182:M182"/>
    <mergeCell ref="A183:G183"/>
    <mergeCell ref="J183:M183"/>
    <mergeCell ref="A184:G184"/>
    <mergeCell ref="J184:M184"/>
    <mergeCell ref="A185:G185"/>
    <mergeCell ref="J185:M185"/>
    <mergeCell ref="A186:G186"/>
    <mergeCell ref="J186:M186"/>
    <mergeCell ref="A187:G187"/>
    <mergeCell ref="J187:M187"/>
    <mergeCell ref="A188:G188"/>
    <mergeCell ref="J188:M188"/>
    <mergeCell ref="A189:G189"/>
    <mergeCell ref="J189:M189"/>
    <mergeCell ref="C192:E192"/>
    <mergeCell ref="F192:G192"/>
    <mergeCell ref="H192:I192"/>
    <mergeCell ref="J192:K192"/>
    <mergeCell ref="L192:M192"/>
    <mergeCell ref="D193:E193"/>
    <mergeCell ref="F193:G193"/>
    <mergeCell ref="D194:E194"/>
    <mergeCell ref="F194:G194"/>
    <mergeCell ref="D195:E195"/>
    <mergeCell ref="F195:G195"/>
    <mergeCell ref="D196:E196"/>
    <mergeCell ref="F196:G196"/>
    <mergeCell ref="D197:E197"/>
    <mergeCell ref="F197:G197"/>
    <mergeCell ref="D198:E198"/>
    <mergeCell ref="F198:G198"/>
    <mergeCell ref="D199:E199"/>
    <mergeCell ref="F199:G199"/>
    <mergeCell ref="D200:E200"/>
    <mergeCell ref="F200:G200"/>
    <mergeCell ref="D201:E201"/>
    <mergeCell ref="F201:G201"/>
    <mergeCell ref="A204:G204"/>
    <mergeCell ref="J204:M204"/>
    <mergeCell ref="A205:G205"/>
    <mergeCell ref="J205:M205"/>
    <mergeCell ref="A206:G206"/>
    <mergeCell ref="J206:M206"/>
    <mergeCell ref="A207:G207"/>
    <mergeCell ref="J207:M207"/>
    <mergeCell ref="A208:G208"/>
    <mergeCell ref="J208:M208"/>
    <mergeCell ref="A209:G209"/>
    <mergeCell ref="J209:M209"/>
    <mergeCell ref="A214:C214"/>
    <mergeCell ref="E214:H214"/>
    <mergeCell ref="I214:K214"/>
    <mergeCell ref="L214:M214"/>
    <mergeCell ref="A215:C215"/>
    <mergeCell ref="E215:H215"/>
    <mergeCell ref="I215:K215"/>
    <mergeCell ref="L215:M215"/>
    <mergeCell ref="A216:C216"/>
    <mergeCell ref="E216:H216"/>
    <mergeCell ref="I216:K216"/>
    <mergeCell ref="L216:M216"/>
    <mergeCell ref="A217:C217"/>
    <mergeCell ref="E217:H217"/>
    <mergeCell ref="I217:K217"/>
    <mergeCell ref="L217:M217"/>
    <mergeCell ref="A221:C221"/>
    <mergeCell ref="E221:H221"/>
    <mergeCell ref="I221:K221"/>
    <mergeCell ref="L221:M221"/>
    <mergeCell ref="A222:C222"/>
    <mergeCell ref="E222:H222"/>
    <mergeCell ref="I222:K222"/>
    <mergeCell ref="L222:M222"/>
    <mergeCell ref="A223:C223"/>
    <mergeCell ref="E223:H223"/>
    <mergeCell ref="I223:K223"/>
    <mergeCell ref="L223:M223"/>
    <mergeCell ref="A224:C224"/>
    <mergeCell ref="E224:H224"/>
    <mergeCell ref="I224:K224"/>
    <mergeCell ref="L224:M224"/>
    <mergeCell ref="A225:C225"/>
    <mergeCell ref="E225:H225"/>
    <mergeCell ref="I225:K225"/>
    <mergeCell ref="L225:M225"/>
    <mergeCell ref="A226:C226"/>
    <mergeCell ref="E226:H226"/>
    <mergeCell ref="I226:K226"/>
    <mergeCell ref="L226:M226"/>
    <mergeCell ref="A230:C230"/>
    <mergeCell ref="E230:H230"/>
    <mergeCell ref="I230:K230"/>
    <mergeCell ref="L230:M230"/>
    <mergeCell ref="A231:C231"/>
    <mergeCell ref="E231:H231"/>
    <mergeCell ref="I231:K231"/>
    <mergeCell ref="L231:M231"/>
    <mergeCell ref="A232:C232"/>
    <mergeCell ref="E232:H232"/>
    <mergeCell ref="I232:K232"/>
    <mergeCell ref="L232:M232"/>
    <mergeCell ref="A233:C233"/>
    <mergeCell ref="E233:H233"/>
    <mergeCell ref="I233:K233"/>
    <mergeCell ref="L233:M233"/>
    <mergeCell ref="A234:C234"/>
    <mergeCell ref="E234:H234"/>
    <mergeCell ref="I234:K234"/>
    <mergeCell ref="L234:M234"/>
    <mergeCell ref="A235:C235"/>
    <mergeCell ref="E235:H235"/>
    <mergeCell ref="I235:K235"/>
    <mergeCell ref="L235:M235"/>
    <mergeCell ref="A236:C236"/>
    <mergeCell ref="E236:H236"/>
    <mergeCell ref="I236:K236"/>
    <mergeCell ref="L236:M236"/>
    <mergeCell ref="A237:C237"/>
    <mergeCell ref="E237:H237"/>
    <mergeCell ref="I237:K237"/>
    <mergeCell ref="L237:M237"/>
    <mergeCell ref="A238:C238"/>
    <mergeCell ref="E238:H238"/>
    <mergeCell ref="I238:K238"/>
    <mergeCell ref="L238:M238"/>
    <mergeCell ref="A239:C239"/>
    <mergeCell ref="E239:H239"/>
    <mergeCell ref="I239:K239"/>
    <mergeCell ref="L239:M239"/>
    <mergeCell ref="A243:C243"/>
    <mergeCell ref="E243:H243"/>
    <mergeCell ref="I243:K243"/>
    <mergeCell ref="L243:M243"/>
    <mergeCell ref="A244:C244"/>
    <mergeCell ref="E244:H244"/>
    <mergeCell ref="I244:K244"/>
    <mergeCell ref="L244:M244"/>
    <mergeCell ref="A245:C245"/>
    <mergeCell ref="E245:H245"/>
    <mergeCell ref="I245:K245"/>
    <mergeCell ref="L245:M245"/>
    <mergeCell ref="A248:D248"/>
    <mergeCell ref="F248:H248"/>
    <mergeCell ref="I248:M248"/>
    <mergeCell ref="A253:F253"/>
    <mergeCell ref="G253:I253"/>
    <mergeCell ref="J253:M253"/>
    <mergeCell ref="A254:F254"/>
    <mergeCell ref="G254:I254"/>
    <mergeCell ref="J254:M254"/>
    <mergeCell ref="A255:F255"/>
    <mergeCell ref="G255:I255"/>
    <mergeCell ref="J255:M255"/>
    <mergeCell ref="A256:F256"/>
    <mergeCell ref="G256:I256"/>
    <mergeCell ref="J256:M256"/>
    <mergeCell ref="A257:F257"/>
    <mergeCell ref="G257:I257"/>
    <mergeCell ref="J257:M257"/>
    <mergeCell ref="A260:E260"/>
    <mergeCell ref="F260:J260"/>
    <mergeCell ref="L260:M260"/>
    <mergeCell ref="A261:E261"/>
    <mergeCell ref="F261:J261"/>
    <mergeCell ref="L261:M261"/>
    <mergeCell ref="A262:E262"/>
    <mergeCell ref="F262:J262"/>
    <mergeCell ref="L262:M262"/>
    <mergeCell ref="A263:E263"/>
    <mergeCell ref="F263:J263"/>
    <mergeCell ref="L263:M263"/>
    <mergeCell ref="A264:E264"/>
    <mergeCell ref="F264:J264"/>
    <mergeCell ref="L264:M264"/>
    <mergeCell ref="A265:E265"/>
    <mergeCell ref="F265:J265"/>
    <mergeCell ref="L265:M265"/>
    <mergeCell ref="A266:E266"/>
    <mergeCell ref="F266:J266"/>
    <mergeCell ref="L266:M266"/>
    <mergeCell ref="F269:I269"/>
    <mergeCell ref="J269:K269"/>
    <mergeCell ref="F270:I270"/>
    <mergeCell ref="J270:K270"/>
    <mergeCell ref="F271:I271"/>
    <mergeCell ref="J271:K271"/>
    <mergeCell ref="F272:I272"/>
    <mergeCell ref="J272:K272"/>
    <mergeCell ref="F273:I273"/>
    <mergeCell ref="J273:K273"/>
    <mergeCell ref="A276:H276"/>
    <mergeCell ref="J276:M276"/>
    <mergeCell ref="A277:H277"/>
    <mergeCell ref="J277:M277"/>
    <mergeCell ref="A278:H278"/>
    <mergeCell ref="J278:M278"/>
    <mergeCell ref="F281:I281"/>
    <mergeCell ref="A283:E283"/>
    <mergeCell ref="J283:M283"/>
    <mergeCell ref="A284:E284"/>
    <mergeCell ref="J284:M284"/>
    <mergeCell ref="A285:E285"/>
    <mergeCell ref="J285:M285"/>
    <mergeCell ref="J281:M282"/>
    <mergeCell ref="A286:E286"/>
    <mergeCell ref="J286:M286"/>
    <mergeCell ref="A287:E287"/>
    <mergeCell ref="J287:M287"/>
    <mergeCell ref="A288:E288"/>
    <mergeCell ref="J288:M288"/>
    <mergeCell ref="A289:E289"/>
    <mergeCell ref="J289:M289"/>
    <mergeCell ref="A292:E292"/>
    <mergeCell ref="F292:H292"/>
    <mergeCell ref="J292:M292"/>
    <mergeCell ref="A293:E293"/>
    <mergeCell ref="F293:H293"/>
    <mergeCell ref="J293:M293"/>
    <mergeCell ref="A294:E294"/>
    <mergeCell ref="F294:H294"/>
    <mergeCell ref="J294:M294"/>
    <mergeCell ref="A295:E295"/>
    <mergeCell ref="F295:H295"/>
    <mergeCell ref="J295:M295"/>
    <mergeCell ref="A296:E296"/>
    <mergeCell ref="F296:H296"/>
    <mergeCell ref="J296:M296"/>
    <mergeCell ref="A297:E297"/>
    <mergeCell ref="F297:H297"/>
    <mergeCell ref="J297:M297"/>
    <mergeCell ref="A300:B300"/>
    <mergeCell ref="F300:I300"/>
    <mergeCell ref="J300:M300"/>
    <mergeCell ref="A301:B301"/>
    <mergeCell ref="F301:I301"/>
    <mergeCell ref="J301:M301"/>
    <mergeCell ref="A302:B302"/>
    <mergeCell ref="F302:I302"/>
    <mergeCell ref="J302:M302"/>
    <mergeCell ref="A303:B303"/>
    <mergeCell ref="F303:I303"/>
    <mergeCell ref="J303:M303"/>
    <mergeCell ref="A304:B304"/>
    <mergeCell ref="F304:I304"/>
    <mergeCell ref="J304:M304"/>
    <mergeCell ref="A305:B305"/>
    <mergeCell ref="F305:I305"/>
    <mergeCell ref="J305:M305"/>
    <mergeCell ref="A306:B306"/>
    <mergeCell ref="F306:I306"/>
    <mergeCell ref="J306:M306"/>
    <mergeCell ref="A307:B307"/>
    <mergeCell ref="F307:I307"/>
    <mergeCell ref="J307:M307"/>
    <mergeCell ref="A308:B308"/>
    <mergeCell ref="F308:I308"/>
    <mergeCell ref="J308:M308"/>
    <mergeCell ref="A309:B309"/>
    <mergeCell ref="F309:I309"/>
    <mergeCell ref="J309:M309"/>
    <mergeCell ref="A310:B310"/>
    <mergeCell ref="F310:I310"/>
    <mergeCell ref="J310:M310"/>
    <mergeCell ref="A311:B311"/>
    <mergeCell ref="F311:I311"/>
    <mergeCell ref="J311:M311"/>
    <mergeCell ref="A193:A195"/>
    <mergeCell ref="A196:A198"/>
    <mergeCell ref="A199:A201"/>
    <mergeCell ref="B193:B195"/>
    <mergeCell ref="B196:B198"/>
    <mergeCell ref="B199:B201"/>
    <mergeCell ref="E249:E250"/>
    <mergeCell ref="H193:I195"/>
    <mergeCell ref="J193:K195"/>
    <mergeCell ref="L193:M195"/>
    <mergeCell ref="H196:I198"/>
    <mergeCell ref="J196:K198"/>
    <mergeCell ref="L196:M198"/>
    <mergeCell ref="H199:I201"/>
    <mergeCell ref="J199:K201"/>
    <mergeCell ref="L199:M201"/>
    <mergeCell ref="A249:D250"/>
    <mergeCell ref="A281:E282"/>
  </mergeCells>
  <hyperlinks>
    <hyperlink ref="F273" r:id="rId1"/>
    <hyperlink ref="I233" r:id="rId2"/>
    <hyperlink ref="I231" r:id="rId3"/>
    <hyperlink ref="I234" r:id="rId4"/>
    <hyperlink ref="I235" r:id="rId5"/>
    <hyperlink ref="I236" r:id="rId6"/>
    <hyperlink ref="J254" r:id="rId7"/>
    <hyperlink ref="J277" r:id="rId8"/>
    <hyperlink ref="J111" r:id="rId9"/>
    <hyperlink ref="J113" r:id="rId10"/>
    <hyperlink ref="J117" r:id="rId11"/>
    <hyperlink ref="K125" r:id="rId12"/>
    <hyperlink ref="L132" r:id="rId13"/>
    <hyperlink ref="M148" r:id="rId14"/>
    <hyperlink ref="J112" r:id="rId15"/>
    <hyperlink ref="M149" r:id="rId16"/>
    <hyperlink ref="J114" r:id="rId17"/>
    <hyperlink ref="M150" r:id="rId18"/>
    <hyperlink ref="J115" r:id="rId19"/>
    <hyperlink ref="M151" r:id="rId20"/>
    <hyperlink ref="J116" r:id="rId21"/>
    <hyperlink ref="J183" r:id="rId22"/>
    <hyperlink ref="J184" r:id="rId23"/>
    <hyperlink ref="J186" r:id="rId24"/>
    <hyperlink ref="J209" r:id="rId25"/>
    <hyperlink ref="I215" r:id="rId26"/>
    <hyperlink ref="I216" r:id="rId27"/>
    <hyperlink ref="I217" r:id="rId28"/>
    <hyperlink ref="I222" r:id="rId29"/>
    <hyperlink ref="I223" r:id="rId30"/>
    <hyperlink ref="I225" r:id="rId31"/>
    <hyperlink ref="I226" r:id="rId32"/>
    <hyperlink ref="I232" r:id="rId33"/>
    <hyperlink ref="L261" r:id="rId34"/>
    <hyperlink ref="L262" r:id="rId35"/>
    <hyperlink ref="L263" r:id="rId36"/>
    <hyperlink ref="J278" r:id="rId37"/>
    <hyperlink ref="J283" r:id="rId38"/>
    <hyperlink ref="J284" r:id="rId39"/>
  </hyperlinks>
  <pageMargins left="0.23622047244094499" right="0.23622047244094499" top="0.74803149606299202" bottom="0.74803149606299202" header="0.31496062992126" footer="0.31496062992126"/>
  <pageSetup paperSize="9" scale="91" orientation="landscape"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6" workbookViewId="0">
      <selection activeCell="A6" sqref="A6"/>
    </sheetView>
  </sheetViews>
  <sheetFormatPr baseColWidth="10" defaultColWidth="11" defaultRowHeight="14.4"/>
  <cols>
    <col min="1" max="1" width="95" customWidth="1"/>
  </cols>
  <sheetData>
    <row r="1" spans="1:5">
      <c r="A1" s="1" t="s">
        <v>245</v>
      </c>
      <c r="B1" s="1" t="s">
        <v>246</v>
      </c>
      <c r="C1" s="251" t="s">
        <v>159</v>
      </c>
      <c r="D1" s="251" t="s">
        <v>128</v>
      </c>
      <c r="E1" s="251" t="s">
        <v>60</v>
      </c>
    </row>
    <row r="2" spans="1:5">
      <c r="A2" s="2"/>
      <c r="B2" s="2"/>
      <c r="C2" s="251"/>
      <c r="D2" s="251"/>
      <c r="E2" s="251"/>
    </row>
    <row r="3" spans="1:5">
      <c r="A3" s="1" t="s">
        <v>247</v>
      </c>
      <c r="B3" s="1" t="s">
        <v>248</v>
      </c>
      <c r="C3" s="251"/>
      <c r="D3" s="251"/>
      <c r="E3" s="251"/>
    </row>
    <row r="4" spans="1:5" ht="96.6">
      <c r="A4" s="3" t="s">
        <v>249</v>
      </c>
      <c r="B4" s="4" t="s">
        <v>250</v>
      </c>
      <c r="C4" s="4" t="s">
        <v>251</v>
      </c>
      <c r="D4" s="4" t="s">
        <v>252</v>
      </c>
      <c r="E4" s="4" t="s">
        <v>253</v>
      </c>
    </row>
    <row r="5" spans="1:5" ht="262.2">
      <c r="B5" s="4" t="s">
        <v>254</v>
      </c>
      <c r="C5" s="4" t="s">
        <v>255</v>
      </c>
      <c r="D5" s="4" t="s">
        <v>256</v>
      </c>
      <c r="E5" s="5"/>
    </row>
    <row r="6" spans="1:5" ht="207">
      <c r="A6" s="3" t="s">
        <v>257</v>
      </c>
      <c r="B6" s="4" t="s">
        <v>258</v>
      </c>
      <c r="C6" s="4" t="s">
        <v>259</v>
      </c>
      <c r="E6" s="4" t="s">
        <v>260</v>
      </c>
    </row>
    <row r="7" spans="1:5" ht="82.8">
      <c r="A7" s="6" t="s">
        <v>161</v>
      </c>
      <c r="C7" s="252" t="s">
        <v>261</v>
      </c>
      <c r="D7" s="4" t="s">
        <v>262</v>
      </c>
    </row>
    <row r="8" spans="1:5" ht="138">
      <c r="A8" s="6" t="s">
        <v>263</v>
      </c>
      <c r="C8" s="252"/>
      <c r="D8" s="4" t="s">
        <v>264</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USER</cp:lastModifiedBy>
  <dcterms:created xsi:type="dcterms:W3CDTF">2022-09-26T19:43:00Z</dcterms:created>
  <dcterms:modified xsi:type="dcterms:W3CDTF">2023-06-21T19:51:45Z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