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espaldos 2019\raiz c\javier\UNIDAD DE PROYECTOS\UNIDAD DE PROYECTOS 2022\Rendicion de cuentas 2021\informacion financiera danny\"/>
    </mc:Choice>
  </mc:AlternateContent>
  <bookViews>
    <workbookView xWindow="0" yWindow="0" windowWidth="20460" windowHeight="7236" activeTab="1"/>
  </bookViews>
  <sheets>
    <sheet name="INGRESOS" sheetId="1" r:id="rId1"/>
    <sheet name="GAS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0" i="2" l="1"/>
  <c r="B15" i="1" l="1"/>
  <c r="F15" i="1" l="1"/>
  <c r="E70" i="2" l="1"/>
  <c r="G70" i="2" s="1"/>
  <c r="C72" i="2"/>
  <c r="D12" i="1"/>
  <c r="D15" i="1" s="1"/>
  <c r="G72" i="2" l="1"/>
  <c r="F72" i="2"/>
  <c r="E72" i="2" l="1"/>
</calcChain>
</file>

<file path=xl/sharedStrings.xml><?xml version="1.0" encoding="utf-8"?>
<sst xmlns="http://schemas.openxmlformats.org/spreadsheetml/2006/main" count="163" uniqueCount="136">
  <si>
    <t>Nombre Partida</t>
  </si>
  <si>
    <t>Items</t>
  </si>
  <si>
    <t>Inicial</t>
  </si>
  <si>
    <t>Reformas</t>
  </si>
  <si>
    <t>Codificado</t>
  </si>
  <si>
    <t>Compromiso</t>
  </si>
  <si>
    <t>Saldo por Comprometer</t>
  </si>
  <si>
    <t>51.01.05</t>
  </si>
  <si>
    <t>51.02.03</t>
  </si>
  <si>
    <t>51.02.04</t>
  </si>
  <si>
    <t>51.06.01</t>
  </si>
  <si>
    <t>51.06.02</t>
  </si>
  <si>
    <t>53.01.01</t>
  </si>
  <si>
    <t>53.01.04</t>
  </si>
  <si>
    <t>53.01.05</t>
  </si>
  <si>
    <t>57.02.03</t>
  </si>
  <si>
    <t>58.01.01</t>
  </si>
  <si>
    <t>58.01.04</t>
  </si>
  <si>
    <t>71.01.05</t>
  </si>
  <si>
    <t>71.02.03</t>
  </si>
  <si>
    <t>71.02.04</t>
  </si>
  <si>
    <t>71.03.04</t>
  </si>
  <si>
    <t>71.06.01</t>
  </si>
  <si>
    <t>71.06.02</t>
  </si>
  <si>
    <t>71.07.07</t>
  </si>
  <si>
    <t>73.01.04</t>
  </si>
  <si>
    <t>73.01.05</t>
  </si>
  <si>
    <t>73.02.04</t>
  </si>
  <si>
    <t>73.02.07</t>
  </si>
  <si>
    <t>73.02.21</t>
  </si>
  <si>
    <t>73.04.04</t>
  </si>
  <si>
    <t>73.04.05</t>
  </si>
  <si>
    <t>73.05.02</t>
  </si>
  <si>
    <t>73.05.04</t>
  </si>
  <si>
    <t>73.05.05</t>
  </si>
  <si>
    <t>73.06.06</t>
  </si>
  <si>
    <t>73.06.12</t>
  </si>
  <si>
    <t>73.07.01</t>
  </si>
  <si>
    <t>73.07.04</t>
  </si>
  <si>
    <t>73.08.01</t>
  </si>
  <si>
    <t>73.08.02</t>
  </si>
  <si>
    <t>73.08.03</t>
  </si>
  <si>
    <t>73.08.04</t>
  </si>
  <si>
    <t>73.08.05</t>
  </si>
  <si>
    <t>73.08.11</t>
  </si>
  <si>
    <t>73.08.12</t>
  </si>
  <si>
    <t>73.08.26</t>
  </si>
  <si>
    <t>75.01.99</t>
  </si>
  <si>
    <t>77.01.02</t>
  </si>
  <si>
    <t>77.01.99</t>
  </si>
  <si>
    <t>77.02.01</t>
  </si>
  <si>
    <t>77.02.03</t>
  </si>
  <si>
    <t>77.02.06</t>
  </si>
  <si>
    <t>84.01.04</t>
  </si>
  <si>
    <t>84.01.07</t>
  </si>
  <si>
    <t>97.01.01</t>
  </si>
  <si>
    <t>RENTAS DE MAQUINARIAS Y EQUIPOS [ Actividades del GAD ]</t>
  </si>
  <si>
    <t>APORTES A JUNTAS PARROQUIALES RURALES [ Actividades del GAD ]</t>
  </si>
  <si>
    <t>OTROS NO ESPECIFICADOS [ Actividades del GAD ]</t>
  </si>
  <si>
    <t>Ventas de Maquinarias y Equipos [ Actividades del GAD ]</t>
  </si>
  <si>
    <t>Del Presupuesto General del Estado [ MIES - ADULTO MAYOR ]</t>
  </si>
  <si>
    <t>Del Presupuesto General del Estado [ MIES - PROTECCION ESPECIAL ]</t>
  </si>
  <si>
    <t>Del Presupuesto General del Esatado [ MIES - C D I ]</t>
  </si>
  <si>
    <t>APORTE A JUNTAS PARROQUIALES RURALES [ Actividades del GAD ]</t>
  </si>
  <si>
    <t>ANTICIPOS POR DEVENGAR DE EJERCICIOS ANTERIORES DE GAD'S Y EMPRESAS [ Actividades del GAD ]</t>
  </si>
  <si>
    <t>Cobrado</t>
  </si>
  <si>
    <t>DEL PRESUPUESTO GENERAL DE ESTADO DEVOLUCION DE IVA [ Actividades del GAD ]</t>
  </si>
  <si>
    <t>DE FONDOS GOBIERNO CENTRAL SALDO EN BANCOS AL 31/12/2020 [ Actividades del GAD ]</t>
  </si>
  <si>
    <t>DE CUENTAS POR COBRAR MAE [ Actividades del GAD ]</t>
  </si>
  <si>
    <t>REMUNERACIONES UNIFICADAS [ Actividades del GAD ]</t>
  </si>
  <si>
    <t>DECIMOTERCER SUELDO [ Actividades del GAD ]</t>
  </si>
  <si>
    <t>DECIMOCUARTO SUELDO [ Actividades del GAD ]</t>
  </si>
  <si>
    <t>APORTE PATRONAL [ Actividades del GAD ]</t>
  </si>
  <si>
    <t>FONDO DE RESERVA [ Actividades del GAD ]</t>
  </si>
  <si>
    <t>AGUA POTABLE [ Actividades del GAD ]</t>
  </si>
  <si>
    <t>ENERGÍA ELÉCTRICA [ Actividades del GAD ]</t>
  </si>
  <si>
    <t>TELECOMUNICACIONES [ Actividades del GAD ]</t>
  </si>
  <si>
    <t>COMISIONES BANCARIAS [ Actividades del GAD ]</t>
  </si>
  <si>
    <t>A Entidades del Presupuesto General del Estado [ Actividades del GAD ]</t>
  </si>
  <si>
    <t>A GOBIERNOS AUTÓNOMOS DESCENTRALIZADOS [ Actividades del GAD ]</t>
  </si>
  <si>
    <t>Remuneraciones Unificadas [ Actividades del GAD ]</t>
  </si>
  <si>
    <t>Remuneraciones Unificadas [ MIES - ADULTO MAYOR ]</t>
  </si>
  <si>
    <t>Remuneraciones Unificadas [ MIES - PROTECCION ESPECIAL ]</t>
  </si>
  <si>
    <t>Remuneraciones Unificadas [ MIES - C D I ]</t>
  </si>
  <si>
    <t>DECIMO TERCER SUELDO [ Actividades del GAD ]</t>
  </si>
  <si>
    <t>DEcimo Tercero [ MIES - ADULTO MAYOR ]</t>
  </si>
  <si>
    <t>Decimo Tercero [ MIES - PROTECCION ESPECIAL ]</t>
  </si>
  <si>
    <t>Decimo tercero [ MIES - C D I ]</t>
  </si>
  <si>
    <t>DECIMO CUARTO SUELDO [ Actividades del GAD ]</t>
  </si>
  <si>
    <t>Decimo Cuarto [ MIES - ADULTO MAYOR ]</t>
  </si>
  <si>
    <t>Decimo cuarto [ MIES - PROTECCION ESPECIAL ]</t>
  </si>
  <si>
    <t>Decimo cuarto [ MIES - C D I ]</t>
  </si>
  <si>
    <t>Compensación por Transporte [ MIES - PROTECCION ESPECIAL ]</t>
  </si>
  <si>
    <t>APORTE PATRONAL [ MIES - ADULTO MAYOR ]</t>
  </si>
  <si>
    <t>APORTE PATRONAL [ MIES - PROTECCION ESPECIAL ]</t>
  </si>
  <si>
    <t>APORTE PATRONAL [ MIES - C D I ]</t>
  </si>
  <si>
    <t>FONDOS DE RESERVA [ Actividades del GAD ]</t>
  </si>
  <si>
    <t>Fondo de Reserva [ MIES - ADULTO MAYOR ]</t>
  </si>
  <si>
    <t>FONDOS DE RESERVA [ MIES - PROTECCION ESPECIAL ]</t>
  </si>
  <si>
    <t>Fondos de Reserva [ MIES - C D I ]</t>
  </si>
  <si>
    <t>Compensación por Vacaciones no Gozadas por Cesación de Funciones [ MIES - PROTECCION ESPECIAL ]</t>
  </si>
  <si>
    <t>ENERGIA ELECTRICA [ Actividades del GAD ]</t>
  </si>
  <si>
    <t>Edición, Impresión, Reproducción, Publicaciones, Suscripciones, Fotocopiado [ Actividades del GAD ]</t>
  </si>
  <si>
    <t xml:space="preserve"> DIFUSION, INFORMACION Y PUBLICIDAD [ Actividades del GAD ]</t>
  </si>
  <si>
    <t>Servicios Personales Eventuales sin Relación de Dependencia [ Actividades del GAD ]</t>
  </si>
  <si>
    <t>Servicios Personales Eventuales sin Relación de Dependencia [ MIES - PROTECCION ESPECIAL ]</t>
  </si>
  <si>
    <t>Gastos en Maquinaria y Equipos (Instalación, Mantenimiento y Reparaciones) [ Actividades del GAD ]</t>
  </si>
  <si>
    <t>VEHÍCULOS (MANTENIMIENTO Y REPARACIÓN) [ Actividades del GAD ]</t>
  </si>
  <si>
    <t>EDIFICIOS, LOCALES Y RESIDENCIAS [ Actividades del GAD ]</t>
  </si>
  <si>
    <t>Edificios, locales y residencias [ MIES - C D I ]</t>
  </si>
  <si>
    <t>Arrendamientos de Maquinarias y Equipos [ Actividades del GAD ]</t>
  </si>
  <si>
    <t>Arrendamiento de Vehículos [ Actividades del GAD ]</t>
  </si>
  <si>
    <t>Honorarios por Contratos Civiles de Servicios [ Actividades del GAD ]</t>
  </si>
  <si>
    <t>Capacitación a Servidores Públicos [ Actividades del GAD ]</t>
  </si>
  <si>
    <t>DESARROLLO DE SISTEMAS INFORMÁTICOS [ Actividades del GAD ]</t>
  </si>
  <si>
    <t>MANTENIMIENTO Y REPARACION DE EQUIPOS Y SIST. INFORMATICOS [ Actividades del GAD ]</t>
  </si>
  <si>
    <t>ALIMENTOS Y BEBIDAS [ Actividades del GAD ]</t>
  </si>
  <si>
    <t>ALIMENTOS Y BEBIDAS [ MIES - PROTECCION ESPECIAL ]</t>
  </si>
  <si>
    <t>ALIMENTOS Y BEBIDAS [ MIES - C D I ]</t>
  </si>
  <si>
    <t>Inventarios de Vestuario, Lencería, Prendas de Protección, Carpas y Otros [ Actividades del GAD ]</t>
  </si>
  <si>
    <t>Inventarios de Combustibles y Lubricantes [ Actividades del GAD ]</t>
  </si>
  <si>
    <t>MATERIALES DE OFICINA [ Actividades del GAD ]</t>
  </si>
  <si>
    <t>MATERIAL DE ASEO [ Actividades del GAD ]</t>
  </si>
  <si>
    <t>MATERIALES DE CONSTRUCCIÓN, ELÉCTRICOS, PLOMERÍA Y CARPINTERÍA [ Actividades del GAD ]</t>
  </si>
  <si>
    <t>Inventarios de Materiales Didácticos [ MIES - PROTECCION ESPECIAL ]</t>
  </si>
  <si>
    <t>Dispositivos Médicos de Uso General [ MIES - PROTECCION ESPECIAL ]</t>
  </si>
  <si>
    <t>OTRAS OBRAS DE INFRAESTRUCTURA [ Actividades del GAD ]</t>
  </si>
  <si>
    <t>Tasas Generales, Impuestos, Contribuciones, Permisos, Licencias y Patentes [ Actividades del GAD ]</t>
  </si>
  <si>
    <t>Otros Impuestos, Tasas y Contribuciones [ Actividades del GAD ]</t>
  </si>
  <si>
    <t>Prepagos de Seguros [ Actividades del GAD ]</t>
  </si>
  <si>
    <t>Costas Judiciales, Trámites Notariales Legalización de Documentos y Arreglos Extrajudiciales [ Actividades del GAD ]</t>
  </si>
  <si>
    <t>Maquinarias y Equipos [ Actividades del GAD ]</t>
  </si>
  <si>
    <t>EQUIPOS, SISTEMAS Y PAQUETES INFORMÁTICOS [ Actividades del GAD ]</t>
  </si>
  <si>
    <t>DE CUENTAS POR PAGAR [ Actividades del GAD ]</t>
  </si>
  <si>
    <t>Dispositivos Médicos de Uso General [ Actividades del GAD ]</t>
  </si>
  <si>
    <t>Comisiones Bancarias [ MIES  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</si>
</sst>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horizontal="center"/>
    </xf>
    <xf numFmtId="164" fontId="0" fillId="0" borderId="0" xfId="1" applyFont="1"/>
    <xf numFmtId="164" fontId="2" fillId="2" borderId="0" xfId="0" applyNumberFormat="1" applyFont="1" applyFill="1"/>
    <xf numFmtId="43" fontId="0" fillId="0" borderId="0" xfId="0" applyNumberFormat="1"/>
    <xf numFmtId="164" fontId="2" fillId="3" borderId="0" xfId="0" applyNumberFormat="1" applyFont="1" applyFill="1"/>
    <xf numFmtId="16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8"/>
  <sheetViews>
    <sheetView zoomScale="90" zoomScaleNormal="90" workbookViewId="0">
      <selection activeCell="D15" sqref="D15"/>
    </sheetView>
  </sheetViews>
  <sheetFormatPr baseColWidth="10" defaultRowHeight="14.4" x14ac:dyDescent="0.3"/>
  <cols>
    <col min="1" max="1" width="101.6640625" bestFit="1" customWidth="1"/>
    <col min="2" max="2" width="12.109375" bestFit="1" customWidth="1"/>
    <col min="3" max="3" width="11.44140625" bestFit="1" customWidth="1"/>
    <col min="4" max="4" width="12.109375" bestFit="1" customWidth="1"/>
    <col min="5" max="5" width="12" bestFit="1" customWidth="1"/>
    <col min="6" max="6" width="12.109375" bestFit="1" customWidth="1"/>
  </cols>
  <sheetData>
    <row r="1" spans="1:72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</row>
    <row r="2" spans="1:72" x14ac:dyDescent="0.3">
      <c r="A2" t="s">
        <v>56</v>
      </c>
      <c r="B2" s="2">
        <v>2000</v>
      </c>
      <c r="C2" s="2">
        <v>-675</v>
      </c>
      <c r="D2" s="2">
        <v>1325</v>
      </c>
      <c r="E2" s="2">
        <v>1325</v>
      </c>
      <c r="F2" s="2">
        <v>1325</v>
      </c>
    </row>
    <row r="3" spans="1:72" x14ac:dyDescent="0.3">
      <c r="A3" t="s">
        <v>57</v>
      </c>
      <c r="B3" s="2">
        <v>71518.89</v>
      </c>
      <c r="C3" s="2">
        <v>-1556.46</v>
      </c>
      <c r="D3" s="2">
        <v>69962.429999999993</v>
      </c>
      <c r="E3" s="2">
        <v>64010.03</v>
      </c>
      <c r="F3" s="2">
        <v>64010.03</v>
      </c>
    </row>
    <row r="4" spans="1:72" x14ac:dyDescent="0.3">
      <c r="A4" t="s">
        <v>58</v>
      </c>
      <c r="B4" s="2">
        <v>1340</v>
      </c>
      <c r="C4" s="2">
        <v>-159.08000000000001</v>
      </c>
      <c r="D4" s="2">
        <v>1180.92</v>
      </c>
      <c r="E4" s="2">
        <v>1180.92</v>
      </c>
      <c r="F4" s="2">
        <v>1180.92</v>
      </c>
    </row>
    <row r="5" spans="1:72" x14ac:dyDescent="0.3">
      <c r="A5" t="s">
        <v>59</v>
      </c>
      <c r="B5" s="2">
        <v>15000</v>
      </c>
      <c r="C5" s="2">
        <v>-2482</v>
      </c>
      <c r="D5" s="2">
        <v>12518</v>
      </c>
      <c r="E5" s="2">
        <v>12518</v>
      </c>
      <c r="F5" s="2">
        <v>12518</v>
      </c>
    </row>
    <row r="6" spans="1:72" x14ac:dyDescent="0.3">
      <c r="A6" t="s">
        <v>60</v>
      </c>
      <c r="B6" s="2">
        <v>0</v>
      </c>
      <c r="C6" s="2">
        <v>34458.39</v>
      </c>
      <c r="D6" s="2">
        <v>34458.39</v>
      </c>
      <c r="E6" s="2">
        <v>34458.39</v>
      </c>
      <c r="F6" s="2">
        <v>34458.39</v>
      </c>
    </row>
    <row r="7" spans="1:72" x14ac:dyDescent="0.3">
      <c r="A7" t="s">
        <v>61</v>
      </c>
      <c r="B7" s="2">
        <v>0</v>
      </c>
      <c r="C7" s="2">
        <v>71017.13</v>
      </c>
      <c r="D7" s="2">
        <v>71017.13</v>
      </c>
      <c r="E7" s="2">
        <v>71017.13</v>
      </c>
      <c r="F7" s="2">
        <v>71017.13</v>
      </c>
    </row>
    <row r="8" spans="1:72" x14ac:dyDescent="0.3">
      <c r="A8" t="s">
        <v>62</v>
      </c>
      <c r="B8" s="2">
        <v>0</v>
      </c>
      <c r="C8" s="2">
        <v>21838.91</v>
      </c>
      <c r="D8" s="2">
        <v>21838.91</v>
      </c>
      <c r="E8" s="2">
        <v>21838.91</v>
      </c>
      <c r="F8" s="2">
        <v>21838.91</v>
      </c>
    </row>
    <row r="9" spans="1:72" x14ac:dyDescent="0.3">
      <c r="A9" t="s">
        <v>63</v>
      </c>
      <c r="B9" s="2">
        <v>166877.41</v>
      </c>
      <c r="C9" s="2">
        <v>-3631.84</v>
      </c>
      <c r="D9" s="2">
        <v>163245.57</v>
      </c>
      <c r="E9" s="2">
        <v>149356.64000000001</v>
      </c>
      <c r="F9" s="2">
        <v>149356.64000000001</v>
      </c>
    </row>
    <row r="10" spans="1:72" x14ac:dyDescent="0.3">
      <c r="A10" t="s">
        <v>66</v>
      </c>
      <c r="B10" s="2">
        <v>20000</v>
      </c>
      <c r="C10" s="2">
        <v>-11745.78</v>
      </c>
      <c r="D10" s="2">
        <v>8254.2199999999993</v>
      </c>
      <c r="E10" s="2">
        <v>8254.2199999999993</v>
      </c>
      <c r="F10" s="2">
        <v>8254.2199999999993</v>
      </c>
    </row>
    <row r="11" spans="1:72" x14ac:dyDescent="0.3">
      <c r="A11" t="s">
        <v>67</v>
      </c>
      <c r="B11" s="2">
        <v>10609.2</v>
      </c>
      <c r="C11" s="2">
        <v>0</v>
      </c>
      <c r="D11" s="2">
        <v>10609.2</v>
      </c>
      <c r="E11" s="2">
        <v>0</v>
      </c>
      <c r="F11" s="2">
        <v>0</v>
      </c>
    </row>
    <row r="12" spans="1:72" x14ac:dyDescent="0.3">
      <c r="A12" t="s">
        <v>68</v>
      </c>
      <c r="B12" s="2">
        <v>47777.73</v>
      </c>
      <c r="C12" s="2">
        <v>0</v>
      </c>
      <c r="D12" s="2">
        <f>+B12</f>
        <v>47777.73</v>
      </c>
      <c r="E12" s="2">
        <v>0</v>
      </c>
      <c r="F12" s="2">
        <v>0</v>
      </c>
    </row>
    <row r="13" spans="1:72" x14ac:dyDescent="0.3">
      <c r="A13" t="s">
        <v>64</v>
      </c>
      <c r="B13" s="2">
        <v>0</v>
      </c>
      <c r="C13" s="2">
        <v>3</v>
      </c>
      <c r="D13" s="2">
        <v>3</v>
      </c>
      <c r="E13" s="2">
        <v>3</v>
      </c>
      <c r="F13" s="2">
        <v>3</v>
      </c>
    </row>
    <row r="15" spans="1:72" x14ac:dyDescent="0.3">
      <c r="B15" s="3">
        <f>SUM(B2:B14)</f>
        <v>335123.23</v>
      </c>
      <c r="D15" s="3">
        <f>SUM(D2:D14)</f>
        <v>442190.49999999994</v>
      </c>
      <c r="E15" s="5"/>
      <c r="F15" s="3">
        <f t="shared" ref="F15" si="0">SUM(F2:F14)</f>
        <v>363962.24</v>
      </c>
    </row>
    <row r="17" spans="4:6" x14ac:dyDescent="0.3">
      <c r="D17" s="6"/>
    </row>
    <row r="18" spans="4:6" x14ac:dyDescent="0.3">
      <c r="F18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73"/>
  <sheetViews>
    <sheetView tabSelected="1" workbookViewId="0">
      <pane ySplit="1" topLeftCell="A10" activePane="bottomLeft" state="frozen"/>
      <selection pane="bottomLeft" activeCell="F70" sqref="F13:F70"/>
    </sheetView>
  </sheetViews>
  <sheetFormatPr baseColWidth="10" defaultRowHeight="14.4" x14ac:dyDescent="0.3"/>
  <cols>
    <col min="1" max="1" width="105.109375" bestFit="1" customWidth="1"/>
    <col min="2" max="2" width="8.109375" bestFit="1" customWidth="1"/>
    <col min="3" max="3" width="11" bestFit="1" customWidth="1"/>
    <col min="4" max="4" width="10.6640625" bestFit="1" customWidth="1"/>
    <col min="5" max="5" width="11" bestFit="1" customWidth="1"/>
    <col min="6" max="6" width="11.109375" bestFit="1" customWidth="1"/>
    <col min="7" max="7" width="20.44140625" bestFit="1" customWidth="1"/>
  </cols>
  <sheetData>
    <row r="1" spans="1:7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x14ac:dyDescent="0.3">
      <c r="A2" t="s">
        <v>69</v>
      </c>
      <c r="B2" t="s">
        <v>7</v>
      </c>
      <c r="C2" s="2">
        <v>44172</v>
      </c>
      <c r="D2" s="2">
        <v>-96</v>
      </c>
      <c r="E2" s="2">
        <v>44076</v>
      </c>
      <c r="F2" s="2">
        <v>44076</v>
      </c>
      <c r="G2" s="2">
        <v>0</v>
      </c>
    </row>
    <row r="3" spans="1:71" x14ac:dyDescent="0.3">
      <c r="A3" t="s">
        <v>70</v>
      </c>
      <c r="B3" t="s">
        <v>8</v>
      </c>
      <c r="C3" s="2">
        <v>3011</v>
      </c>
      <c r="D3" s="2">
        <v>322.58999999999997</v>
      </c>
      <c r="E3" s="2">
        <v>3333.59</v>
      </c>
      <c r="F3" s="2">
        <v>3333.59</v>
      </c>
      <c r="G3" s="2">
        <v>0</v>
      </c>
    </row>
    <row r="4" spans="1:71" x14ac:dyDescent="0.3">
      <c r="A4" t="s">
        <v>71</v>
      </c>
      <c r="B4" t="s">
        <v>9</v>
      </c>
      <c r="C4" s="2">
        <v>2400</v>
      </c>
      <c r="D4" s="2">
        <v>0</v>
      </c>
      <c r="E4" s="2">
        <v>2400</v>
      </c>
      <c r="F4" s="2">
        <v>2400</v>
      </c>
      <c r="G4" s="2">
        <v>0</v>
      </c>
    </row>
    <row r="5" spans="1:71" x14ac:dyDescent="0.3">
      <c r="A5" t="s">
        <v>72</v>
      </c>
      <c r="B5" t="s">
        <v>10</v>
      </c>
      <c r="C5" s="2">
        <v>5146.04</v>
      </c>
      <c r="D5" s="2">
        <v>-144.74</v>
      </c>
      <c r="E5" s="2">
        <v>5001.3</v>
      </c>
      <c r="F5" s="2">
        <v>5001.3</v>
      </c>
      <c r="G5" s="2">
        <v>0</v>
      </c>
    </row>
    <row r="6" spans="1:71" x14ac:dyDescent="0.3">
      <c r="A6" t="s">
        <v>73</v>
      </c>
      <c r="B6" t="s">
        <v>11</v>
      </c>
      <c r="C6" s="2">
        <v>3679.53</v>
      </c>
      <c r="D6" s="2">
        <v>-270.07</v>
      </c>
      <c r="E6" s="2">
        <v>3409.46</v>
      </c>
      <c r="F6" s="2">
        <v>3409.46</v>
      </c>
      <c r="G6" s="2">
        <v>0</v>
      </c>
    </row>
    <row r="7" spans="1:71" x14ac:dyDescent="0.3">
      <c r="A7" t="s">
        <v>74</v>
      </c>
      <c r="B7" t="s">
        <v>12</v>
      </c>
      <c r="C7" s="2">
        <v>72</v>
      </c>
      <c r="D7" s="2">
        <v>0</v>
      </c>
      <c r="E7" s="2">
        <v>72</v>
      </c>
      <c r="F7" s="2">
        <v>0</v>
      </c>
      <c r="G7" s="2">
        <v>72</v>
      </c>
    </row>
    <row r="8" spans="1:71" x14ac:dyDescent="0.3">
      <c r="A8" t="s">
        <v>75</v>
      </c>
      <c r="B8" t="s">
        <v>13</v>
      </c>
      <c r="C8" s="2">
        <v>500</v>
      </c>
      <c r="D8" s="2">
        <v>0</v>
      </c>
      <c r="E8" s="2">
        <v>500</v>
      </c>
      <c r="F8" s="2">
        <v>424.46</v>
      </c>
      <c r="G8" s="2">
        <v>75.540000000000006</v>
      </c>
    </row>
    <row r="9" spans="1:71" x14ac:dyDescent="0.3">
      <c r="A9" t="s">
        <v>76</v>
      </c>
      <c r="B9" t="s">
        <v>14</v>
      </c>
      <c r="C9" s="2">
        <v>870</v>
      </c>
      <c r="D9" s="2">
        <v>69.09</v>
      </c>
      <c r="E9" s="2">
        <v>939.09</v>
      </c>
      <c r="F9" s="2">
        <v>939.09</v>
      </c>
      <c r="G9" s="2">
        <v>0</v>
      </c>
    </row>
    <row r="10" spans="1:71" x14ac:dyDescent="0.3">
      <c r="A10" t="s">
        <v>77</v>
      </c>
      <c r="B10" t="s">
        <v>15</v>
      </c>
      <c r="C10" s="2">
        <v>60</v>
      </c>
      <c r="D10" s="2">
        <v>5.27</v>
      </c>
      <c r="E10" s="2">
        <v>65.27</v>
      </c>
      <c r="F10" s="2">
        <v>65.27</v>
      </c>
      <c r="G10" s="2">
        <v>0</v>
      </c>
    </row>
    <row r="11" spans="1:71" x14ac:dyDescent="0.3">
      <c r="A11" t="s">
        <v>78</v>
      </c>
      <c r="B11" t="s">
        <v>16</v>
      </c>
      <c r="C11" s="2">
        <v>1549.81</v>
      </c>
      <c r="D11" s="2">
        <v>1164.7</v>
      </c>
      <c r="E11" s="2">
        <v>2714.51</v>
      </c>
      <c r="F11" s="2">
        <v>1561.35</v>
      </c>
      <c r="G11" s="2">
        <v>1153.1600000000001</v>
      </c>
    </row>
    <row r="12" spans="1:71" x14ac:dyDescent="0.3">
      <c r="A12" t="s">
        <v>79</v>
      </c>
      <c r="B12" t="s">
        <v>17</v>
      </c>
      <c r="C12" s="2">
        <v>7151.89</v>
      </c>
      <c r="D12" s="2">
        <v>2999.99</v>
      </c>
      <c r="E12" s="2">
        <v>10151.879999999999</v>
      </c>
      <c r="F12" s="2">
        <v>6401</v>
      </c>
      <c r="G12" s="2">
        <v>3750.88</v>
      </c>
    </row>
    <row r="13" spans="1:71" x14ac:dyDescent="0.3">
      <c r="A13" t="s">
        <v>80</v>
      </c>
      <c r="B13" t="s">
        <v>18</v>
      </c>
      <c r="C13" s="2">
        <v>34164</v>
      </c>
      <c r="D13" s="2">
        <v>406</v>
      </c>
      <c r="E13" s="2">
        <v>34570</v>
      </c>
      <c r="F13" s="2">
        <v>34570</v>
      </c>
      <c r="G13" s="2">
        <v>0</v>
      </c>
    </row>
    <row r="14" spans="1:71" x14ac:dyDescent="0.3">
      <c r="A14" t="s">
        <v>81</v>
      </c>
      <c r="B14" t="s">
        <v>18</v>
      </c>
      <c r="C14" s="2">
        <v>0</v>
      </c>
      <c r="D14" s="2">
        <v>23221.34</v>
      </c>
      <c r="E14" s="2">
        <v>23221.34</v>
      </c>
      <c r="F14" s="2">
        <v>23221.34</v>
      </c>
      <c r="G14" s="2">
        <v>0</v>
      </c>
    </row>
    <row r="15" spans="1:71" x14ac:dyDescent="0.3">
      <c r="A15" t="s">
        <v>82</v>
      </c>
      <c r="B15" t="s">
        <v>18</v>
      </c>
      <c r="C15" s="2">
        <v>0</v>
      </c>
      <c r="D15" s="2">
        <v>36397.879999999997</v>
      </c>
      <c r="E15" s="2">
        <v>36397.879999999997</v>
      </c>
      <c r="F15" s="2">
        <v>36397.879999999997</v>
      </c>
      <c r="G15" s="2">
        <v>0</v>
      </c>
    </row>
    <row r="16" spans="1:71" x14ac:dyDescent="0.3">
      <c r="A16" t="s">
        <v>83</v>
      </c>
      <c r="B16" t="s">
        <v>18</v>
      </c>
      <c r="C16" s="2">
        <v>0</v>
      </c>
      <c r="D16" s="2">
        <v>14400</v>
      </c>
      <c r="E16" s="2">
        <v>14400</v>
      </c>
      <c r="F16" s="2">
        <v>14400</v>
      </c>
      <c r="G16" s="2">
        <v>0</v>
      </c>
    </row>
    <row r="17" spans="1:7" x14ac:dyDescent="0.3">
      <c r="A17" t="s">
        <v>84</v>
      </c>
      <c r="B17" t="s">
        <v>19</v>
      </c>
      <c r="C17" s="2">
        <v>2847</v>
      </c>
      <c r="D17" s="2">
        <v>33.42</v>
      </c>
      <c r="E17" s="2">
        <v>2880.42</v>
      </c>
      <c r="F17" s="2">
        <v>2880.42</v>
      </c>
      <c r="G17" s="2">
        <v>0</v>
      </c>
    </row>
    <row r="18" spans="1:7" x14ac:dyDescent="0.3">
      <c r="A18" t="s">
        <v>85</v>
      </c>
      <c r="B18" t="s">
        <v>19</v>
      </c>
      <c r="C18" s="2">
        <v>0</v>
      </c>
      <c r="D18" s="2">
        <v>2153.4</v>
      </c>
      <c r="E18" s="2">
        <v>2153.4</v>
      </c>
      <c r="F18" s="2">
        <v>2153.4</v>
      </c>
      <c r="G18" s="2">
        <v>0</v>
      </c>
    </row>
    <row r="19" spans="1:7" x14ac:dyDescent="0.3">
      <c r="A19" t="s">
        <v>86</v>
      </c>
      <c r="B19" t="s">
        <v>19</v>
      </c>
      <c r="C19" s="2">
        <v>0</v>
      </c>
      <c r="D19" s="2">
        <v>3401.81</v>
      </c>
      <c r="E19" s="2">
        <v>3401.81</v>
      </c>
      <c r="F19" s="2">
        <v>3401.81</v>
      </c>
      <c r="G19" s="2">
        <v>0</v>
      </c>
    </row>
    <row r="20" spans="1:7" x14ac:dyDescent="0.3">
      <c r="A20" t="s">
        <v>87</v>
      </c>
      <c r="B20" t="s">
        <v>19</v>
      </c>
      <c r="C20" s="2">
        <v>0</v>
      </c>
      <c r="D20" s="2">
        <v>1166.67</v>
      </c>
      <c r="E20" s="2">
        <v>1166.67</v>
      </c>
      <c r="F20" s="2">
        <v>1166.67</v>
      </c>
      <c r="G20" s="2">
        <v>0</v>
      </c>
    </row>
    <row r="21" spans="1:7" x14ac:dyDescent="0.3">
      <c r="A21" t="s">
        <v>88</v>
      </c>
      <c r="B21" t="s">
        <v>20</v>
      </c>
      <c r="C21" s="2">
        <v>1200</v>
      </c>
      <c r="D21" s="2">
        <v>166.65</v>
      </c>
      <c r="E21" s="2">
        <v>1366.65</v>
      </c>
      <c r="F21" s="2">
        <v>1366.65</v>
      </c>
      <c r="G21" s="2">
        <v>0</v>
      </c>
    </row>
    <row r="22" spans="1:7" x14ac:dyDescent="0.3">
      <c r="A22" t="s">
        <v>89</v>
      </c>
      <c r="B22" t="s">
        <v>20</v>
      </c>
      <c r="C22" s="2">
        <v>0</v>
      </c>
      <c r="D22" s="2">
        <v>1131.03</v>
      </c>
      <c r="E22" s="2">
        <v>1131.03</v>
      </c>
      <c r="F22" s="2">
        <v>1131.03</v>
      </c>
      <c r="G22" s="2">
        <v>0</v>
      </c>
    </row>
    <row r="23" spans="1:7" x14ac:dyDescent="0.3">
      <c r="A23" t="s">
        <v>90</v>
      </c>
      <c r="B23" t="s">
        <v>20</v>
      </c>
      <c r="C23" s="2">
        <v>0</v>
      </c>
      <c r="D23" s="2">
        <v>1895.42</v>
      </c>
      <c r="E23" s="2">
        <v>1895.42</v>
      </c>
      <c r="F23" s="2">
        <v>1895.42</v>
      </c>
      <c r="G23" s="2">
        <v>0</v>
      </c>
    </row>
    <row r="24" spans="1:7" x14ac:dyDescent="0.3">
      <c r="A24" t="s">
        <v>91</v>
      </c>
      <c r="B24" t="s">
        <v>20</v>
      </c>
      <c r="C24" s="2">
        <v>0</v>
      </c>
      <c r="D24" s="2">
        <v>666.65</v>
      </c>
      <c r="E24" s="2">
        <v>666.65</v>
      </c>
      <c r="F24" s="2">
        <v>666.65</v>
      </c>
      <c r="G24" s="2">
        <v>0</v>
      </c>
    </row>
    <row r="25" spans="1:7" x14ac:dyDescent="0.3">
      <c r="A25" t="s">
        <v>92</v>
      </c>
      <c r="B25" t="s">
        <v>21</v>
      </c>
      <c r="C25" s="2">
        <v>0</v>
      </c>
      <c r="D25" s="2">
        <v>2916</v>
      </c>
      <c r="E25" s="2">
        <v>2916</v>
      </c>
      <c r="F25" s="2">
        <v>2664</v>
      </c>
      <c r="G25" s="2">
        <v>252</v>
      </c>
    </row>
    <row r="26" spans="1:7" x14ac:dyDescent="0.3">
      <c r="A26" t="s">
        <v>72</v>
      </c>
      <c r="B26" t="s">
        <v>22</v>
      </c>
      <c r="C26" s="2">
        <v>3980.11</v>
      </c>
      <c r="D26" s="2">
        <v>-33.54</v>
      </c>
      <c r="E26" s="2">
        <v>3946.57</v>
      </c>
      <c r="F26" s="2">
        <v>3946.57</v>
      </c>
      <c r="G26" s="2">
        <v>0</v>
      </c>
    </row>
    <row r="27" spans="1:7" x14ac:dyDescent="0.3">
      <c r="A27" t="s">
        <v>93</v>
      </c>
      <c r="B27" t="s">
        <v>22</v>
      </c>
      <c r="C27" s="2">
        <v>0</v>
      </c>
      <c r="D27" s="2">
        <v>2705.28</v>
      </c>
      <c r="E27" s="2">
        <v>2705.28</v>
      </c>
      <c r="F27" s="2">
        <v>2705.28</v>
      </c>
      <c r="G27" s="2">
        <v>0</v>
      </c>
    </row>
    <row r="28" spans="1:7" x14ac:dyDescent="0.3">
      <c r="A28" t="s">
        <v>94</v>
      </c>
      <c r="B28" t="s">
        <v>22</v>
      </c>
      <c r="C28" s="2">
        <v>0</v>
      </c>
      <c r="D28" s="2">
        <v>4240.29</v>
      </c>
      <c r="E28" s="2">
        <v>4240.29</v>
      </c>
      <c r="F28" s="2">
        <v>4240.29</v>
      </c>
      <c r="G28" s="2">
        <v>0</v>
      </c>
    </row>
    <row r="29" spans="1:7" x14ac:dyDescent="0.3">
      <c r="A29" t="s">
        <v>95</v>
      </c>
      <c r="B29" t="s">
        <v>22</v>
      </c>
      <c r="C29" s="2">
        <v>0</v>
      </c>
      <c r="D29" s="2">
        <v>1677.6</v>
      </c>
      <c r="E29" s="2">
        <v>1677.6</v>
      </c>
      <c r="F29" s="2">
        <v>1677.6</v>
      </c>
      <c r="G29" s="2">
        <v>0</v>
      </c>
    </row>
    <row r="30" spans="1:7" x14ac:dyDescent="0.3">
      <c r="A30" t="s">
        <v>96</v>
      </c>
      <c r="B30" t="s">
        <v>23</v>
      </c>
      <c r="C30" s="2">
        <v>2845.86</v>
      </c>
      <c r="D30" s="2">
        <v>-24.03</v>
      </c>
      <c r="E30" s="2">
        <v>2821.83</v>
      </c>
      <c r="F30" s="2">
        <v>2821.83</v>
      </c>
      <c r="G30" s="2">
        <v>0</v>
      </c>
    </row>
    <row r="31" spans="1:7" x14ac:dyDescent="0.3">
      <c r="A31" t="s">
        <v>97</v>
      </c>
      <c r="B31" t="s">
        <v>23</v>
      </c>
      <c r="C31" s="2">
        <v>0</v>
      </c>
      <c r="D31" s="2">
        <v>612.54</v>
      </c>
      <c r="E31" s="2">
        <v>612.54</v>
      </c>
      <c r="F31" s="2">
        <v>612.54</v>
      </c>
      <c r="G31" s="2">
        <v>0</v>
      </c>
    </row>
    <row r="32" spans="1:7" x14ac:dyDescent="0.3">
      <c r="A32" t="s">
        <v>98</v>
      </c>
      <c r="B32" t="s">
        <v>23</v>
      </c>
      <c r="C32" s="2">
        <v>0</v>
      </c>
      <c r="D32" s="2">
        <v>765.82</v>
      </c>
      <c r="E32" s="2">
        <v>765.82</v>
      </c>
      <c r="F32" s="2">
        <v>765.82</v>
      </c>
      <c r="G32" s="2">
        <v>0</v>
      </c>
    </row>
    <row r="33" spans="1:7" x14ac:dyDescent="0.3">
      <c r="A33" t="s">
        <v>99</v>
      </c>
      <c r="B33" t="s">
        <v>23</v>
      </c>
      <c r="C33" s="2">
        <v>0</v>
      </c>
      <c r="D33" s="2">
        <v>533.12</v>
      </c>
      <c r="E33" s="2">
        <v>533.12</v>
      </c>
      <c r="F33" s="2">
        <v>533.12</v>
      </c>
      <c r="G33" s="2">
        <v>0</v>
      </c>
    </row>
    <row r="34" spans="1:7" x14ac:dyDescent="0.3">
      <c r="A34" t="s">
        <v>100</v>
      </c>
      <c r="B34" t="s">
        <v>24</v>
      </c>
      <c r="C34" s="2">
        <v>0</v>
      </c>
      <c r="D34" s="2">
        <v>4672.72</v>
      </c>
      <c r="E34" s="2">
        <v>4672.72</v>
      </c>
      <c r="F34" s="2">
        <v>3092.93</v>
      </c>
      <c r="G34" s="2">
        <v>1579.79</v>
      </c>
    </row>
    <row r="35" spans="1:7" x14ac:dyDescent="0.3">
      <c r="A35" t="s">
        <v>101</v>
      </c>
      <c r="B35" t="s">
        <v>25</v>
      </c>
      <c r="C35" s="2">
        <v>0</v>
      </c>
      <c r="D35" s="2">
        <v>245.84</v>
      </c>
      <c r="E35" s="2">
        <v>245.84</v>
      </c>
      <c r="F35" s="2">
        <v>245.84</v>
      </c>
      <c r="G35" s="2">
        <v>0</v>
      </c>
    </row>
    <row r="36" spans="1:7" x14ac:dyDescent="0.3">
      <c r="A36" t="s">
        <v>76</v>
      </c>
      <c r="B36" t="s">
        <v>26</v>
      </c>
      <c r="C36" s="2">
        <v>0</v>
      </c>
      <c r="D36" s="2">
        <v>60</v>
      </c>
      <c r="E36" s="2">
        <v>60</v>
      </c>
      <c r="F36" s="2">
        <v>60</v>
      </c>
      <c r="G36" s="2">
        <v>0</v>
      </c>
    </row>
    <row r="37" spans="1:7" x14ac:dyDescent="0.3">
      <c r="A37" t="s">
        <v>102</v>
      </c>
      <c r="B37" t="s">
        <v>27</v>
      </c>
      <c r="C37" s="2">
        <v>800</v>
      </c>
      <c r="D37" s="2">
        <v>-345.64</v>
      </c>
      <c r="E37" s="2">
        <v>454.36</v>
      </c>
      <c r="F37" s="2">
        <v>454.36</v>
      </c>
      <c r="G37" s="2">
        <v>0</v>
      </c>
    </row>
    <row r="38" spans="1:7" x14ac:dyDescent="0.3">
      <c r="A38" t="s">
        <v>103</v>
      </c>
      <c r="B38" t="s">
        <v>28</v>
      </c>
      <c r="C38" s="2">
        <v>2000</v>
      </c>
      <c r="D38" s="2">
        <v>-1315.22</v>
      </c>
      <c r="E38" s="2">
        <v>684.78</v>
      </c>
      <c r="F38" s="2">
        <v>684.78</v>
      </c>
      <c r="G38" s="2">
        <v>0</v>
      </c>
    </row>
    <row r="39" spans="1:7" x14ac:dyDescent="0.3">
      <c r="A39" t="s">
        <v>104</v>
      </c>
      <c r="B39" t="s">
        <v>29</v>
      </c>
      <c r="C39" s="2">
        <v>10000</v>
      </c>
      <c r="D39" s="2">
        <v>4797.37</v>
      </c>
      <c r="E39" s="2">
        <v>14797.37</v>
      </c>
      <c r="F39" s="2">
        <v>6862</v>
      </c>
      <c r="G39" s="2">
        <v>7935.37</v>
      </c>
    </row>
    <row r="40" spans="1:7" x14ac:dyDescent="0.3">
      <c r="A40" t="s">
        <v>105</v>
      </c>
      <c r="B40" t="s">
        <v>29</v>
      </c>
      <c r="C40" s="2">
        <v>0</v>
      </c>
      <c r="D40" s="2">
        <v>9112</v>
      </c>
      <c r="E40" s="2">
        <v>9112</v>
      </c>
      <c r="F40" s="2">
        <v>6720</v>
      </c>
      <c r="G40" s="2">
        <v>2392</v>
      </c>
    </row>
    <row r="41" spans="1:7" x14ac:dyDescent="0.3">
      <c r="A41" t="s">
        <v>106</v>
      </c>
      <c r="B41" t="s">
        <v>30</v>
      </c>
      <c r="C41" s="2">
        <v>6000</v>
      </c>
      <c r="D41" s="2">
        <v>4000</v>
      </c>
      <c r="E41" s="2">
        <v>10000</v>
      </c>
      <c r="F41" s="2">
        <v>9852.31</v>
      </c>
      <c r="G41" s="2">
        <v>147.69</v>
      </c>
    </row>
    <row r="42" spans="1:7" x14ac:dyDescent="0.3">
      <c r="A42" t="s">
        <v>107</v>
      </c>
      <c r="B42" t="s">
        <v>31</v>
      </c>
      <c r="C42" s="2">
        <v>4000</v>
      </c>
      <c r="D42" s="2">
        <v>6000</v>
      </c>
      <c r="E42" s="2">
        <v>10000</v>
      </c>
      <c r="F42" s="2">
        <v>8827.9</v>
      </c>
      <c r="G42" s="2">
        <v>1172.0999999999999</v>
      </c>
    </row>
    <row r="43" spans="1:7" x14ac:dyDescent="0.3">
      <c r="A43" t="s">
        <v>108</v>
      </c>
      <c r="B43" t="s">
        <v>32</v>
      </c>
      <c r="C43" s="2">
        <v>1800</v>
      </c>
      <c r="D43" s="2">
        <v>-1800</v>
      </c>
      <c r="E43" s="2">
        <v>0</v>
      </c>
      <c r="F43" s="2">
        <v>0</v>
      </c>
      <c r="G43" s="2">
        <v>0</v>
      </c>
    </row>
    <row r="44" spans="1:7" x14ac:dyDescent="0.3">
      <c r="A44" t="s">
        <v>109</v>
      </c>
      <c r="B44" t="s">
        <v>32</v>
      </c>
      <c r="C44" s="2">
        <v>0</v>
      </c>
      <c r="D44" s="2">
        <v>2550</v>
      </c>
      <c r="E44" s="2">
        <v>2550</v>
      </c>
      <c r="F44" s="2">
        <v>1925</v>
      </c>
      <c r="G44" s="2">
        <v>625</v>
      </c>
    </row>
    <row r="45" spans="1:7" x14ac:dyDescent="0.3">
      <c r="A45" t="s">
        <v>110</v>
      </c>
      <c r="B45" t="s">
        <v>33</v>
      </c>
      <c r="C45" s="2">
        <v>0</v>
      </c>
      <c r="D45" s="2">
        <v>2376.4899999999998</v>
      </c>
      <c r="E45" s="2">
        <v>2376.4899999999998</v>
      </c>
      <c r="F45" s="2">
        <v>2376.4899999999998</v>
      </c>
      <c r="G45" s="2">
        <v>0</v>
      </c>
    </row>
    <row r="46" spans="1:7" x14ac:dyDescent="0.3">
      <c r="A46" t="s">
        <v>111</v>
      </c>
      <c r="B46" t="s">
        <v>34</v>
      </c>
      <c r="C46" s="2">
        <v>3000</v>
      </c>
      <c r="D46" s="2">
        <v>2000</v>
      </c>
      <c r="E46" s="2">
        <v>5000</v>
      </c>
      <c r="F46" s="2">
        <v>340</v>
      </c>
      <c r="G46" s="2">
        <v>4660</v>
      </c>
    </row>
    <row r="47" spans="1:7" x14ac:dyDescent="0.3">
      <c r="A47" t="s">
        <v>112</v>
      </c>
      <c r="B47" t="s">
        <v>35</v>
      </c>
      <c r="C47" s="2">
        <v>0</v>
      </c>
      <c r="D47" s="2">
        <v>2000</v>
      </c>
      <c r="E47" s="2">
        <v>2000</v>
      </c>
      <c r="F47" s="2">
        <v>2000</v>
      </c>
      <c r="G47" s="2">
        <v>0</v>
      </c>
    </row>
    <row r="48" spans="1:7" x14ac:dyDescent="0.3">
      <c r="A48" t="s">
        <v>113</v>
      </c>
      <c r="B48" t="s">
        <v>36</v>
      </c>
      <c r="C48" s="2">
        <v>0</v>
      </c>
      <c r="D48" s="2">
        <v>1000</v>
      </c>
      <c r="E48" s="2">
        <v>1000</v>
      </c>
      <c r="F48" s="2">
        <v>0</v>
      </c>
      <c r="G48" s="2">
        <v>1000</v>
      </c>
    </row>
    <row r="49" spans="1:7" x14ac:dyDescent="0.3">
      <c r="A49" t="s">
        <v>114</v>
      </c>
      <c r="B49" t="s">
        <v>37</v>
      </c>
      <c r="C49" s="2">
        <v>0</v>
      </c>
      <c r="D49" s="2">
        <v>882.56</v>
      </c>
      <c r="E49" s="2">
        <v>882.56</v>
      </c>
      <c r="F49" s="2">
        <v>882.56</v>
      </c>
      <c r="G49" s="2">
        <v>0</v>
      </c>
    </row>
    <row r="50" spans="1:7" x14ac:dyDescent="0.3">
      <c r="A50" t="s">
        <v>115</v>
      </c>
      <c r="B50" t="s">
        <v>38</v>
      </c>
      <c r="C50" s="2">
        <v>200</v>
      </c>
      <c r="D50" s="2">
        <v>0</v>
      </c>
      <c r="E50" s="2">
        <v>200</v>
      </c>
      <c r="F50" s="2">
        <v>65</v>
      </c>
      <c r="G50" s="2">
        <v>135</v>
      </c>
    </row>
    <row r="51" spans="1:7" x14ac:dyDescent="0.3">
      <c r="A51" t="s">
        <v>116</v>
      </c>
      <c r="B51" t="s">
        <v>39</v>
      </c>
      <c r="C51" s="2">
        <v>500</v>
      </c>
      <c r="D51" s="2">
        <v>7720.91</v>
      </c>
      <c r="E51" s="2">
        <v>8220.91</v>
      </c>
      <c r="F51" s="2">
        <v>8220.91</v>
      </c>
      <c r="G51" s="2">
        <v>0</v>
      </c>
    </row>
    <row r="52" spans="1:7" x14ac:dyDescent="0.3">
      <c r="A52" t="s">
        <v>117</v>
      </c>
      <c r="B52" t="s">
        <v>39</v>
      </c>
      <c r="C52" s="2">
        <v>0</v>
      </c>
      <c r="D52" s="2">
        <v>13980.14</v>
      </c>
      <c r="E52" s="2">
        <v>13980.14</v>
      </c>
      <c r="F52" s="2">
        <v>13980.14</v>
      </c>
      <c r="G52" s="2">
        <v>0</v>
      </c>
    </row>
    <row r="53" spans="1:7" x14ac:dyDescent="0.3">
      <c r="A53" t="s">
        <v>118</v>
      </c>
      <c r="B53" t="s">
        <v>39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pans="1:7" x14ac:dyDescent="0.3">
      <c r="A54" t="s">
        <v>119</v>
      </c>
      <c r="B54" t="s">
        <v>40</v>
      </c>
      <c r="C54" s="2">
        <v>1050</v>
      </c>
      <c r="D54" s="2">
        <v>450</v>
      </c>
      <c r="E54" s="2">
        <v>1500</v>
      </c>
      <c r="F54" s="2">
        <v>1476.53</v>
      </c>
      <c r="G54" s="2">
        <v>23.47</v>
      </c>
    </row>
    <row r="55" spans="1:7" x14ac:dyDescent="0.3">
      <c r="A55" t="s">
        <v>120</v>
      </c>
      <c r="B55" t="s">
        <v>41</v>
      </c>
      <c r="C55" s="2">
        <v>6000</v>
      </c>
      <c r="D55" s="2">
        <v>13800</v>
      </c>
      <c r="E55" s="2">
        <v>19800</v>
      </c>
      <c r="F55" s="2">
        <v>18736.86</v>
      </c>
      <c r="G55" s="2">
        <v>1063.1400000000001</v>
      </c>
    </row>
    <row r="56" spans="1:7" x14ac:dyDescent="0.3">
      <c r="A56" t="s">
        <v>121</v>
      </c>
      <c r="B56" t="s">
        <v>42</v>
      </c>
      <c r="C56" s="2">
        <v>700</v>
      </c>
      <c r="D56" s="2">
        <v>267.86</v>
      </c>
      <c r="E56" s="2">
        <v>967.86</v>
      </c>
      <c r="F56" s="2">
        <v>967.86</v>
      </c>
      <c r="G56" s="2">
        <v>0</v>
      </c>
    </row>
    <row r="57" spans="1:7" x14ac:dyDescent="0.3">
      <c r="A57" t="s">
        <v>122</v>
      </c>
      <c r="B57" t="s">
        <v>43</v>
      </c>
      <c r="C57" s="2">
        <v>200</v>
      </c>
      <c r="D57" s="2">
        <v>0</v>
      </c>
      <c r="E57" s="2">
        <v>200</v>
      </c>
      <c r="F57" s="2">
        <v>148.97</v>
      </c>
      <c r="G57" s="2">
        <v>51.03</v>
      </c>
    </row>
    <row r="58" spans="1:7" x14ac:dyDescent="0.3">
      <c r="A58" t="s">
        <v>123</v>
      </c>
      <c r="B58" t="s">
        <v>44</v>
      </c>
      <c r="C58" s="2">
        <v>118837.06</v>
      </c>
      <c r="D58" s="2">
        <v>-88265.11</v>
      </c>
      <c r="E58" s="2">
        <v>30571.95</v>
      </c>
      <c r="F58" s="2">
        <v>18504.12</v>
      </c>
      <c r="G58" s="2">
        <v>12067.83</v>
      </c>
    </row>
    <row r="59" spans="1:7" x14ac:dyDescent="0.3">
      <c r="A59" t="s">
        <v>124</v>
      </c>
      <c r="B59" t="s">
        <v>45</v>
      </c>
      <c r="C59" s="2">
        <v>0</v>
      </c>
      <c r="D59" s="2">
        <v>3423.27</v>
      </c>
      <c r="E59" s="2">
        <v>3423.27</v>
      </c>
      <c r="F59" s="2">
        <v>3423.27</v>
      </c>
      <c r="G59" s="2">
        <v>0</v>
      </c>
    </row>
    <row r="60" spans="1:7" x14ac:dyDescent="0.3">
      <c r="A60" t="s">
        <v>134</v>
      </c>
      <c r="B60" t="s">
        <v>46</v>
      </c>
      <c r="C60" s="2">
        <v>5000</v>
      </c>
      <c r="D60" s="2">
        <v>-2000</v>
      </c>
      <c r="E60" s="2">
        <v>3000</v>
      </c>
      <c r="F60" s="2">
        <v>2235.1799999999998</v>
      </c>
      <c r="G60" s="2">
        <v>764.82</v>
      </c>
    </row>
    <row r="61" spans="1:7" x14ac:dyDescent="0.3">
      <c r="A61" t="s">
        <v>125</v>
      </c>
      <c r="B61" t="s">
        <v>46</v>
      </c>
      <c r="C61" s="2">
        <v>0</v>
      </c>
      <c r="D61" s="2">
        <v>8589.42</v>
      </c>
      <c r="E61" s="2">
        <v>8589.42</v>
      </c>
      <c r="F61" s="2">
        <v>8589.42</v>
      </c>
      <c r="G61" s="2">
        <v>0</v>
      </c>
    </row>
    <row r="62" spans="1:7" x14ac:dyDescent="0.3">
      <c r="A62" t="s">
        <v>126</v>
      </c>
      <c r="B62" t="s">
        <v>47</v>
      </c>
      <c r="C62" s="2">
        <v>0</v>
      </c>
      <c r="D62" s="2">
        <v>6000</v>
      </c>
      <c r="E62" s="2">
        <v>6000</v>
      </c>
      <c r="F62" s="2">
        <v>6000</v>
      </c>
      <c r="G62" s="2">
        <v>0</v>
      </c>
    </row>
    <row r="63" spans="1:7" x14ac:dyDescent="0.3">
      <c r="A63" t="s">
        <v>127</v>
      </c>
      <c r="B63" t="s">
        <v>48</v>
      </c>
      <c r="C63" s="2">
        <v>0</v>
      </c>
      <c r="D63" s="2">
        <v>120.51</v>
      </c>
      <c r="E63" s="2">
        <v>120.51</v>
      </c>
      <c r="F63" s="2">
        <v>120.51</v>
      </c>
      <c r="G63" s="2">
        <v>0</v>
      </c>
    </row>
    <row r="64" spans="1:7" x14ac:dyDescent="0.3">
      <c r="A64" t="s">
        <v>128</v>
      </c>
      <c r="B64" t="s">
        <v>49</v>
      </c>
      <c r="C64" s="2">
        <v>0</v>
      </c>
      <c r="D64" s="2">
        <v>30</v>
      </c>
      <c r="E64" s="2">
        <v>30</v>
      </c>
      <c r="F64" s="2">
        <v>30</v>
      </c>
      <c r="G64" s="2">
        <v>0</v>
      </c>
    </row>
    <row r="65" spans="1:7" x14ac:dyDescent="0.3">
      <c r="A65" t="s">
        <v>129</v>
      </c>
      <c r="B65" t="s">
        <v>50</v>
      </c>
      <c r="C65" s="2">
        <v>3000</v>
      </c>
      <c r="D65" s="2">
        <v>1620</v>
      </c>
      <c r="E65" s="2">
        <v>4620</v>
      </c>
      <c r="F65" s="2">
        <v>3776.68</v>
      </c>
      <c r="G65" s="2">
        <v>843.32</v>
      </c>
    </row>
    <row r="66" spans="1:7" x14ac:dyDescent="0.3">
      <c r="A66" t="s">
        <v>135</v>
      </c>
      <c r="B66" t="s">
        <v>51</v>
      </c>
      <c r="C66" s="2">
        <v>0</v>
      </c>
      <c r="D66" s="2">
        <v>50</v>
      </c>
      <c r="E66" s="2">
        <v>50</v>
      </c>
      <c r="F66" s="2">
        <v>44.85</v>
      </c>
      <c r="G66" s="2">
        <v>5.15</v>
      </c>
    </row>
    <row r="67" spans="1:7" x14ac:dyDescent="0.3">
      <c r="A67" t="s">
        <v>130</v>
      </c>
      <c r="B67" t="s">
        <v>52</v>
      </c>
      <c r="C67" s="2">
        <v>0</v>
      </c>
      <c r="D67" s="2">
        <v>57.57</v>
      </c>
      <c r="E67" s="2">
        <v>57.57</v>
      </c>
      <c r="F67" s="2">
        <v>57.57</v>
      </c>
      <c r="G67" s="2">
        <v>0</v>
      </c>
    </row>
    <row r="68" spans="1:7" x14ac:dyDescent="0.3">
      <c r="A68" t="s">
        <v>131</v>
      </c>
      <c r="B68" t="s">
        <v>53</v>
      </c>
      <c r="C68" s="2">
        <v>0</v>
      </c>
      <c r="D68" s="2">
        <v>890.4</v>
      </c>
      <c r="E68" s="2">
        <v>890.4</v>
      </c>
      <c r="F68" s="2">
        <v>890.4</v>
      </c>
      <c r="G68" s="2">
        <v>0</v>
      </c>
    </row>
    <row r="69" spans="1:7" x14ac:dyDescent="0.3">
      <c r="A69" t="s">
        <v>132</v>
      </c>
      <c r="B69" t="s">
        <v>54</v>
      </c>
      <c r="C69" s="2">
        <v>0</v>
      </c>
      <c r="D69" s="2">
        <v>1612</v>
      </c>
      <c r="E69" s="2">
        <v>1612</v>
      </c>
      <c r="F69" s="2">
        <v>1612</v>
      </c>
      <c r="G69" s="2">
        <v>0</v>
      </c>
    </row>
    <row r="70" spans="1:7" x14ac:dyDescent="0.3">
      <c r="A70" t="s">
        <v>133</v>
      </c>
      <c r="B70" t="s">
        <v>55</v>
      </c>
      <c r="C70" s="2">
        <f>58386.93-26136.75</f>
        <v>32250.18</v>
      </c>
      <c r="D70" s="2">
        <v>0</v>
      </c>
      <c r="E70" s="2">
        <f>+C70+D70</f>
        <v>32250.18</v>
      </c>
      <c r="F70" s="2">
        <v>19927.96</v>
      </c>
      <c r="G70" s="2">
        <f>+E70-F70</f>
        <v>12322.220000000001</v>
      </c>
    </row>
    <row r="72" spans="1:7" x14ac:dyDescent="0.3">
      <c r="C72" s="5">
        <f>SUM(C2:C71)</f>
        <v>308986.48</v>
      </c>
      <c r="E72" s="3">
        <f>SUM(E2:E71)</f>
        <v>416053.75</v>
      </c>
      <c r="F72" s="5">
        <f>SUM(F2:F71)</f>
        <v>363962.24</v>
      </c>
      <c r="G72" s="5">
        <f>SUM(G2:G71)</f>
        <v>52091.509999999995</v>
      </c>
    </row>
    <row r="73" spans="1:7" x14ac:dyDescent="0.3">
      <c r="G7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2022-03-03T19:50:59Z</dcterms:created>
  <dcterms:modified xsi:type="dcterms:W3CDTF">2022-04-25T19:47:19Z</dcterms:modified>
</cp:coreProperties>
</file>